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Orçamento" sheetId="1" r:id="rId1"/>
    <sheet name="Cronograma" sheetId="2" r:id="rId2"/>
  </sheets>
  <definedNames>
    <definedName name="_xlnm.Print_Area" localSheetId="1">'Cronograma'!$A$1:$I$50</definedName>
    <definedName name="_xlnm.Print_Titles" localSheetId="0">'Orçamento'!$1:$12</definedName>
  </definedNames>
  <calcPr fullCalcOnLoad="1"/>
</workbook>
</file>

<file path=xl/sharedStrings.xml><?xml version="1.0" encoding="utf-8"?>
<sst xmlns="http://schemas.openxmlformats.org/spreadsheetml/2006/main" count="293" uniqueCount="209">
  <si>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</si>
  <si>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</si>
  <si>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</si>
  <si>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</si>
  <si>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</si>
  <si>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</si>
  <si>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</si>
  <si>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</si>
  <si>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 xml:space="preserve">Custo Direto </t>
  </si>
  <si>
    <t>Custo Unitário</t>
  </si>
  <si>
    <t>Custo Parcial</t>
  </si>
  <si>
    <t>Planilha de Orçamento - GLOBAL</t>
  </si>
  <si>
    <t>Custo Unitario Total</t>
  </si>
  <si>
    <t>Sub-Total do Item</t>
  </si>
  <si>
    <t>Total do Item</t>
  </si>
  <si>
    <r>
      <t xml:space="preserve">Cliente: </t>
    </r>
    <r>
      <rPr>
        <sz val="12"/>
        <color indexed="8"/>
        <rFont val="Arial"/>
        <family val="0"/>
      </rPr>
      <t>Instituto Federal Sul-Rio-Grandense</t>
    </r>
  </si>
  <si>
    <t>BDI =</t>
  </si>
  <si>
    <t>ITEM</t>
  </si>
  <si>
    <t>TOTAL</t>
  </si>
  <si>
    <t>VALOR</t>
  </si>
  <si>
    <t xml:space="preserve"> 2.   SERVIÇOS PRELIMINARES</t>
  </si>
  <si>
    <t xml:space="preserve"> 3.   MOVIMENTO DE TERRA</t>
  </si>
  <si>
    <t xml:space="preserve"> 4.   INFRA-ESTRUTURA/FUNDAÇÕES SIMPLES</t>
  </si>
  <si>
    <t xml:space="preserve"> 7.   ALVENARIAS/VEDAÇÕES/DIVISÓRIAS</t>
  </si>
  <si>
    <t xml:space="preserve"> 8.   ESQUADRIAS</t>
  </si>
  <si>
    <t>10.   INSTALAÇÕES ELÉTRICAS</t>
  </si>
  <si>
    <t>12.   INSTALAÇÕES HIDRÁULICAS E SANITÁRIAS</t>
  </si>
  <si>
    <t>15.   REVESTIMENTOS</t>
  </si>
  <si>
    <t>17.   PINTURA</t>
  </si>
  <si>
    <t>18.   SERVIÇOS COMPLEMENTARES</t>
  </si>
  <si>
    <t>19.   PAISAGISMO E URBANIZAÇÃO</t>
  </si>
  <si>
    <t>Total  da Etapa</t>
  </si>
  <si>
    <t>Total Acumulado</t>
  </si>
  <si>
    <t>30 dias</t>
  </si>
  <si>
    <t>60 dias</t>
  </si>
  <si>
    <r>
      <t>Cidade: Pelotas</t>
    </r>
    <r>
      <rPr>
        <sz val="12"/>
        <color indexed="8"/>
        <rFont val="Arial"/>
        <family val="0"/>
      </rPr>
      <t>/RS</t>
    </r>
  </si>
  <si>
    <r>
      <t xml:space="preserve">Cidade: </t>
    </r>
    <r>
      <rPr>
        <sz val="12"/>
        <color indexed="8"/>
        <rFont val="Arial"/>
        <family val="0"/>
      </rPr>
      <t>Pelotas/RS</t>
    </r>
  </si>
  <si>
    <t>21.   GERENCIAMENTO DE OBRAS / FISCALIZAÇÃO</t>
  </si>
  <si>
    <t>24.   PISO</t>
  </si>
  <si>
    <t xml:space="preserve"> 1. PROJETOS</t>
  </si>
  <si>
    <t xml:space="preserve"> 1. 3. APROVAÇÃO DE PROJETOS EM ORGÃOS PÚBLICOS</t>
  </si>
  <si>
    <t>.1  ARPOVAÇÃO DE PROJETOS</t>
  </si>
  <si>
    <t>M2</t>
  </si>
  <si>
    <t xml:space="preserve"> 2. SERVIÇOS PRELIMINARES</t>
  </si>
  <si>
    <t xml:space="preserve"> 2. 1. MEDICINA E SEGURANÇA DO TRABALHO</t>
  </si>
  <si>
    <t xml:space="preserve"> 2. 1. 1. EQUIPAMENTOS DE PROTEÇÃO INDIVIDUAL</t>
  </si>
  <si>
    <t>.1  EQUIPAMENTOS INDIVIDUAIS SEGURANCA</t>
  </si>
  <si>
    <t>UN</t>
  </si>
  <si>
    <t xml:space="preserve"> 2. 2. LIMPEZA DO TERRENO</t>
  </si>
  <si>
    <t>.1  LIMPEZA DO TERRENO</t>
  </si>
  <si>
    <t xml:space="preserve"> 2. 7. PLACA DE IDENTIFICAÇÃO DO EXERCÍCIO LEGAL EM OBRAS</t>
  </si>
  <si>
    <t>.1  PLACA DE OBRA-PINTADA/FIXADA ESTRUTURA DE MADEIRA</t>
  </si>
  <si>
    <t xml:space="preserve"> 2. 8. DEMOLIÇÕES E REMOÇÕES</t>
  </si>
  <si>
    <t xml:space="preserve"> 2. 8. 2. DEMOLIÇÃO DE ALVENARIA DE TIJOLOS</t>
  </si>
  <si>
    <t>.1  DEMOLICAO DE ALVENARIA DE TIJOLOS FURADOS (E=20M)</t>
  </si>
  <si>
    <t>.2  DEMOLICAO DE ALVENARIA DE TIJOLOS MACICOS (E=30CM)</t>
  </si>
  <si>
    <t xml:space="preserve"> 2. 8. 9. DEMOLIÇÃO DE CONCRETO</t>
  </si>
  <si>
    <t>.1  DEMOLICAO DE CONCRETO</t>
  </si>
  <si>
    <t>M3</t>
  </si>
  <si>
    <t xml:space="preserve"> 2. 8.22. REMOÇÃO DE ESQUADRIA DE FERRO</t>
  </si>
  <si>
    <t>.1  RETIRADA DE PORTÃO DE FERRO</t>
  </si>
  <si>
    <t xml:space="preserve"> 2. 8.23. REMOÇÃO DE CERCAS</t>
  </si>
  <si>
    <t>.1  RETIRADA DE MOURÕES DE FERRO</t>
  </si>
  <si>
    <t xml:space="preserve"> 2. 9. LOCAÇÃO DA OBRA</t>
  </si>
  <si>
    <t>.1  LOCACAO DE OBRA POR M2 CONSTRUIDO</t>
  </si>
  <si>
    <t xml:space="preserve"> 2.11. LIMPEZA PERMANENTE DA OBRA</t>
  </si>
  <si>
    <t>.1  LIMPEZA PERMANENTE DA OBRA</t>
  </si>
  <si>
    <t xml:space="preserve"> 3. MOVIMENTOS DE TERRA</t>
  </si>
  <si>
    <t xml:space="preserve"> 3. 1. ESCAVAÇÕES</t>
  </si>
  <si>
    <t>.1  ESCAVACAO MANUAL DE SOLO DE 1A. ATE 1,50M</t>
  </si>
  <si>
    <t xml:space="preserve"> 3. 2. ATERRO</t>
  </si>
  <si>
    <t xml:space="preserve"> 3. 2. 2. REATERRO E COMPACTAÇÃO MANUAL DAS VALAS</t>
  </si>
  <si>
    <t>.1  LASTRO MANUAL COM BRITA</t>
  </si>
  <si>
    <t>.2  REATERRO MANUAL DE VALAS COM MATERIAL LOCAL</t>
  </si>
  <si>
    <t xml:space="preserve"> 4. INFRAESTRUTURA / FUNDAÇÕES SIMPLES</t>
  </si>
  <si>
    <t xml:space="preserve"> 4. 1. ESTACAS</t>
  </si>
  <si>
    <t xml:space="preserve"> 4. 1. 2. MICRO-ESTACAS</t>
  </si>
  <si>
    <t>.1  MICRO ESTACA - 250mm - CONCRETO 20 MPA</t>
  </si>
  <si>
    <t xml:space="preserve">M </t>
  </si>
  <si>
    <t xml:space="preserve"> 4. 1. 2. 1. CORTE DE CABEÇA DE ESTACA</t>
  </si>
  <si>
    <t>.1  CORTE DE CABECA DE ESTACA-DIAMETRO MEDIO</t>
  </si>
  <si>
    <t xml:space="preserve"> 4. 3. VIGAS DE BALDRAME</t>
  </si>
  <si>
    <t xml:space="preserve"> 4. 3. 1. FORMAS</t>
  </si>
  <si>
    <t xml:space="preserve"> 4. 3. 2. AÇO</t>
  </si>
  <si>
    <t>.1  ARMADURA CA-50 MEDIA 1/4 A 3/8-6,35 A 9,53MM</t>
  </si>
  <si>
    <t>KG</t>
  </si>
  <si>
    <t>.2  ARMADURA CA-50 GROSSA 1/2 A 3/4-12,70 A 19,05MM</t>
  </si>
  <si>
    <t>.3  ARMADURA CA-60 MEDIA 5,0 A 6,0MM</t>
  </si>
  <si>
    <t xml:space="preserve"> 4. 3. 3. CONCRETO</t>
  </si>
  <si>
    <t>.1  CONCRETO FCK20MPA - PREPARO LANCAMENTO E CURA</t>
  </si>
  <si>
    <t xml:space="preserve"> 4. 4. BLOCOS</t>
  </si>
  <si>
    <t xml:space="preserve"> 4. 4. 1. BLOCOS DE APOIO</t>
  </si>
  <si>
    <t>.4  CONCRETO FCK20MPA - PREPARO LANCAMENTO E CURA</t>
  </si>
  <si>
    <t xml:space="preserve"> 4. 4. 2. BLOCO DE COROAMENTO</t>
  </si>
  <si>
    <t>.2  ARMADURA CA-60 MEDIA 5,0 A 6,0MM</t>
  </si>
  <si>
    <t>.3  CONCRETO FCK20MPA - PREPARO LANCAMENTO E CURA</t>
  </si>
  <si>
    <t xml:space="preserve"> 6. SUPERESTRUTURA</t>
  </si>
  <si>
    <t xml:space="preserve"> 6. 1. ESTRUTURA DE CONCRETO</t>
  </si>
  <si>
    <t xml:space="preserve"> 6. 1. 1. PILARES</t>
  </si>
  <si>
    <t xml:space="preserve"> 6. 1. 1. 1. FORMAS</t>
  </si>
  <si>
    <t xml:space="preserve"> 6. 1. 1. 2. AÇO</t>
  </si>
  <si>
    <t>.1  ARMADURA CA-50 GROSSA 1/2 A 3/4-12,70 A 19,05MM</t>
  </si>
  <si>
    <t xml:space="preserve"> 6. 1. 1. 3. CONCRETO</t>
  </si>
  <si>
    <t xml:space="preserve"> 7. ALVENARIAS / VEDAÇÕES / DIVISÓRIAS</t>
  </si>
  <si>
    <t xml:space="preserve"> 7. 1. ALVENARIAS</t>
  </si>
  <si>
    <t xml:space="preserve"> 7. 1. 4. BLOCOS DE CONCRETO</t>
  </si>
  <si>
    <t>.1  ALVENARIA BLOCO CONCRETO 19CM J.15MM ARG CI-AR 1:5</t>
  </si>
  <si>
    <t xml:space="preserve"> 7. 2. DIVISÓRIAS</t>
  </si>
  <si>
    <t xml:space="preserve"> 7. 2. 6. DIVISÓRIA COM VIDRO TEMPERADO</t>
  </si>
  <si>
    <t>.2  BAGUETE SIMPLES</t>
  </si>
  <si>
    <t>.3  SILICONE PARA FIXAÇÃO</t>
  </si>
  <si>
    <t>.4  PILAR METÁLICO QUADRADO - TUBO METALON 7x7cm</t>
  </si>
  <si>
    <t xml:space="preserve"> 8. ESQUADRIAS</t>
  </si>
  <si>
    <t xml:space="preserve"> 8. 3. ESQUADRIAS DE FERRO GALVANIZADO</t>
  </si>
  <si>
    <t xml:space="preserve"> 8. 3. 1. PORTÕES DE CORRER</t>
  </si>
  <si>
    <t>.1  TUBO METALON 5x6,5cm</t>
  </si>
  <si>
    <t>.2  BARRA CHATA 4x35cm</t>
  </si>
  <si>
    <t>.3  CHAPA LISA VINCADA 3mm</t>
  </si>
  <si>
    <t>.4  KIT AUTOMATIZADO PARA PORTÃO DE CORRER - ENGREN. + MOTOR 3/4</t>
  </si>
  <si>
    <t>.5  CREMALHEIRA</t>
  </si>
  <si>
    <t>.6  PARAFUSO DE FIXAÇÃO 3/4''</t>
  </si>
  <si>
    <t>.7  BASE METÁLICA PARA FIXAÇÃO DO PORTÃO</t>
  </si>
  <si>
    <t>.8  MONTAGEM DO PORTÃO</t>
  </si>
  <si>
    <t>10. INSTALAÇÕES ELÉTRICAS</t>
  </si>
  <si>
    <t>10. 2. ILUMINAÇÃO EXTERNA</t>
  </si>
  <si>
    <t>10. 2. 1. LUMINÁRIAS</t>
  </si>
  <si>
    <t>.1  LUMINÁRIA DECORATIVA P/ JARDIM</t>
  </si>
  <si>
    <t>10. 2. 2. REATORES</t>
  </si>
  <si>
    <t>.1  FOTOCELULA 1KW - 220V - COMPLETA</t>
  </si>
  <si>
    <t>10. 2. 3. LÂMPADAS</t>
  </si>
  <si>
    <t>.1  LÂMPADA COMPACTA DE 135W/220V</t>
  </si>
  <si>
    <t>PÇ</t>
  </si>
  <si>
    <t>10. 2. 4. POSTES</t>
  </si>
  <si>
    <t>.1  POSTE DE AÇO GALV. DE ENGASTAR C/ 3M, INCL. BASE</t>
  </si>
  <si>
    <t>10. 2. 5. CONDUTORES</t>
  </si>
  <si>
    <t>.1  CABO UNIPOLAR, CL2, PVC 750V    4MM2</t>
  </si>
  <si>
    <t>.2  CABO MULTIPOLAR, CL2, PVC 1KV   2X2,5MM2</t>
  </si>
  <si>
    <t>10. 2. 6. ELETRODUTOS E ACESSÓRIOS</t>
  </si>
  <si>
    <t>.1  ELETRODUTO PVC RIGIDO ROSCAVEL 1" (25MM)</t>
  </si>
  <si>
    <t>.2  ELETRODUTO PVC RIGIDO ROSCAVEL 1 1/2" (38mm)</t>
  </si>
  <si>
    <t>.3  CURVA 90 ELETRODUTO PVC RIGIDO ROSCAVEL 1 1/2"</t>
  </si>
  <si>
    <t>.4  CURVA 90 ELETRODUTO PVC RIGIDO ROSCAVEL 1" (25MM)</t>
  </si>
  <si>
    <t>10. 2. 7. DISJUNTORES</t>
  </si>
  <si>
    <t>.1  DISJUNTOR MONOPOLAR 16A</t>
  </si>
  <si>
    <t>.2  DISJUNTOR MONOPOLAR 25A</t>
  </si>
  <si>
    <t>10. 2. 8. CAIXAS DE PASSAGEM</t>
  </si>
  <si>
    <t>.1  CENTRO DISTRIBUICAO PVC SOBREPOR C/  6 DISJUNTORES</t>
  </si>
  <si>
    <t>.2  CAIXA INSPE€AO 30x30x30cm ALVEN. C/TAMPA CONCRETO</t>
  </si>
  <si>
    <t>12. INSTALAÇÕES HIDRÁULICAS E SANITÁRIAS</t>
  </si>
  <si>
    <t>12. 6. ESGOTO PLUVIAL</t>
  </si>
  <si>
    <t>12. 6. 1. TUBOS E CONEXÕES</t>
  </si>
  <si>
    <t>.1  FORN.E ASSENT.TUBO CONCRETO ARMADO CA-2 MF  500MM</t>
  </si>
  <si>
    <t>12. 6. 4. CAIXAS COLETORAS DE ÁGUAS PLUVIAIS</t>
  </si>
  <si>
    <t>12. 6. 8. CANALETAS</t>
  </si>
  <si>
    <t>.2  CANALETA DE CONCRETO PRÉ-MOLDADO</t>
  </si>
  <si>
    <t>13. IMPERMEABILIZAÇÃO / ISOLAÇÃO TÉRMICA E ACÚSTICA</t>
  </si>
  <si>
    <t>13. 1. PINTURA ASFÁLTICA</t>
  </si>
  <si>
    <t>13. 1. 2. VIGAS</t>
  </si>
  <si>
    <t>.1  IMPERMEABILIZACAO COM HIDROASFALTO 4 DEMAOS</t>
  </si>
  <si>
    <t>15. REVESTIMENTOS</t>
  </si>
  <si>
    <t>15. 1. DE ARGAMASSA</t>
  </si>
  <si>
    <t>15. 1. 1. CHAPISCO</t>
  </si>
  <si>
    <t>.1  CHAPISCO CI-AR 1:3-7MM PREPARO E APLICACAO</t>
  </si>
  <si>
    <t>15. 1. 2. MASSA ÚNICA</t>
  </si>
  <si>
    <t>.1  MASSA UNICA 15MM-ARGAMASSA REGULAR CA-AR 1:5+20%CI</t>
  </si>
  <si>
    <t>17. PINTURA</t>
  </si>
  <si>
    <t>17. 1. SELADOR / PREPARAÇÃO</t>
  </si>
  <si>
    <t>.1  SELADOR PARA PAREDES INTERNAS/EXTERNAS 1 DEMAO</t>
  </si>
  <si>
    <t>17. 3. BASE ACRÍLICA</t>
  </si>
  <si>
    <t>.1  PINTURA ACRILICA SOBRE REBOCO-2 DEMAOS</t>
  </si>
  <si>
    <t>17.10. ESMALTE SOBRE METAL</t>
  </si>
  <si>
    <t>18. SERVIÇOS COMPLEMENTARES</t>
  </si>
  <si>
    <t>18. 5. LIMPEZA E ENTREGA DA OBRA</t>
  </si>
  <si>
    <t>.1  LIMPEZA FINAL PARA ENTREGA DA OBRA</t>
  </si>
  <si>
    <t>19. PAISAGISMO / URBANIZAÇÃO</t>
  </si>
  <si>
    <t>19. 5. MUROS E CERCAS</t>
  </si>
  <si>
    <t>19. 5. 3. CERCAS</t>
  </si>
  <si>
    <t>.1  CERCA ELÉT. C/ HASTE DE METAL, ISOLAD. E CABO DE METAL 5mm</t>
  </si>
  <si>
    <t>CJ</t>
  </si>
  <si>
    <t>19. 8. PROGRAMAÇÃO VISUAL</t>
  </si>
  <si>
    <t>19. 8. 3. LETREIROS</t>
  </si>
  <si>
    <t>.1  PINTURA DE ARTE SOBRE REBOCO- CONF. ESP.</t>
  </si>
  <si>
    <t>21. GERENCIAMENTO DE OBRAS / FISCALIZAÇÃO</t>
  </si>
  <si>
    <t>21. 1. ADMINISTRAÇÃO DA OBRA</t>
  </si>
  <si>
    <t>21. 1. 1. DESPESAS COM PESSOAL</t>
  </si>
  <si>
    <t>.1  CONTRAMESTRE</t>
  </si>
  <si>
    <t>MS</t>
  </si>
  <si>
    <t>24. PISO</t>
  </si>
  <si>
    <t>24.22. SOLEIRAS</t>
  </si>
  <si>
    <t>24.22. 1. BASALTO</t>
  </si>
  <si>
    <t>.1  SOLEIRA DE BASALTO 25cm e=2,5cm</t>
  </si>
  <si>
    <t>TOTAL DO ORÇAMENTO</t>
  </si>
  <si>
    <r>
      <t xml:space="preserve">Obra: </t>
    </r>
    <r>
      <rPr>
        <sz val="12"/>
        <color indexed="8"/>
        <rFont val="Arial"/>
        <family val="0"/>
      </rPr>
      <t xml:space="preserve"> Muro - Reitoria</t>
    </r>
  </si>
  <si>
    <r>
      <t xml:space="preserve">Endereço: </t>
    </r>
    <r>
      <rPr>
        <sz val="12"/>
        <color indexed="8"/>
        <rFont val="Arial"/>
        <family val="2"/>
      </rPr>
      <t>Antônio dos Anjos, 31</t>
    </r>
  </si>
  <si>
    <t>90 dias</t>
  </si>
  <si>
    <t xml:space="preserve"> 1.   PROJETOS</t>
  </si>
  <si>
    <t xml:space="preserve"> 6.   SUPERESTRUTURA</t>
  </si>
  <si>
    <t>13. IMPERMEABILIZAÇÃO / ISOLAÇÃO TÉRMICA/ ACÚSCITA</t>
  </si>
  <si>
    <r>
      <t xml:space="preserve">Endereço: </t>
    </r>
    <r>
      <rPr>
        <sz val="12"/>
        <color indexed="8"/>
        <rFont val="Arial"/>
        <family val="2"/>
      </rPr>
      <t>Rua Antônio dos Anjos, nº 31</t>
    </r>
  </si>
  <si>
    <t xml:space="preserve"> 2. 6. TAPUME</t>
  </si>
  <si>
    <t>.1  FORMA FUNDACAO-TABUAS CEDRINHO-REAPROVEITAMENTO 3X</t>
  </si>
  <si>
    <t>.1  FORMA COMPENS.RESINADO-PILAR-REAP.3X</t>
  </si>
  <si>
    <t>.1  PLACA DE VIDRO TEMPERADO e=10mm</t>
  </si>
  <si>
    <t>.1  CAIXA COLETORA DE ALVENARIA 60x60x60cm</t>
  </si>
  <si>
    <t>.1  PINTURA ESMALTE BRILH.S/ESQ.FERRO 2DEM-INCL.FUNDO</t>
  </si>
  <si>
    <t>Julho de 2012</t>
  </si>
  <si>
    <t xml:space="preserve"> 2. 6. 1. METÁLICO</t>
  </si>
  <si>
    <t>.1  TAPUME EM CHAPA METÁLICA Nº 28</t>
  </si>
  <si>
    <t>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</si>
</sst>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.00"/>
    <numFmt numFmtId="173" formatCode="00.00"/>
    <numFmt numFmtId="174" formatCode="0,000.00"/>
    <numFmt numFmtId="175" formatCode="00,000.00"/>
    <numFmt numFmtId="176" formatCode="000,000.00"/>
    <numFmt numFmtId="177" formatCode="0.0"/>
    <numFmt numFmtId="178" formatCode="&quot;R$&quot;\ #,##0.00"/>
    <numFmt numFmtId="179" formatCode="0.0%"/>
    <numFmt numFmtId="180" formatCode="0.000%"/>
  </numFmts>
  <fonts count="1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Fill="1" applyBorder="1" applyAlignment="1" applyProtection="1">
      <alignment vertical="top"/>
      <protection/>
    </xf>
    <xf numFmtId="0" fontId="7" fillId="0" borderId="2" xfId="0" applyFont="1" applyFill="1" applyBorder="1" applyAlignment="1" applyProtection="1">
      <alignment vertical="top"/>
      <protection/>
    </xf>
    <xf numFmtId="10" fontId="0" fillId="0" borderId="0" xfId="0" applyNumberFormat="1" applyFont="1" applyAlignment="1">
      <alignment/>
    </xf>
    <xf numFmtId="178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7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0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9" fillId="2" borderId="3" xfId="0" applyNumberFormat="1" applyFont="1" applyFill="1" applyBorder="1" applyAlignment="1">
      <alignment horizontal="center" vertical="center" wrapText="1"/>
    </xf>
    <xf numFmtId="7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7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12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2" fillId="0" borderId="3" xfId="15" applyNumberFormat="1" applyFont="1" applyFill="1" applyBorder="1" applyAlignment="1" applyProtection="1">
      <alignment horizontal="center" vertical="center" wrapText="1"/>
      <protection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11" fillId="0" borderId="3" xfId="0" applyNumberFormat="1" applyFont="1" applyFill="1" applyBorder="1" applyAlignment="1" applyProtection="1" quotePrefix="1">
      <alignment horizontal="center" vertical="center" wrapText="1"/>
      <protection/>
    </xf>
    <xf numFmtId="9" fontId="9" fillId="0" borderId="3" xfId="0" applyNumberFormat="1" applyFont="1" applyFill="1" applyBorder="1" applyAlignment="1" applyProtection="1">
      <alignment horizontal="center" vertical="center" wrapText="1"/>
      <protection/>
    </xf>
    <xf numFmtId="9" fontId="9" fillId="0" borderId="3" xfId="15" applyNumberFormat="1" applyFont="1" applyFill="1" applyBorder="1" applyAlignment="1" applyProtection="1">
      <alignment horizontal="center" vertical="center" wrapText="1"/>
      <protection/>
    </xf>
    <xf numFmtId="178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Alignment="1">
      <alignment horizontal="center"/>
    </xf>
    <xf numFmtId="2" fontId="0" fillId="0" borderId="0" xfId="0" applyFont="1" applyFill="1" applyAlignment="1">
      <alignment horizontal="right" vertical="top"/>
    </xf>
    <xf numFmtId="174" fontId="0" fillId="0" borderId="0" xfId="0" applyFont="1" applyFill="1" applyAlignment="1">
      <alignment horizontal="right" vertical="top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171" fontId="0" fillId="0" borderId="3" xfId="17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>
      <alignment/>
    </xf>
    <xf numFmtId="171" fontId="9" fillId="0" borderId="3" xfId="17" applyFont="1" applyFill="1" applyBorder="1" applyAlignment="1">
      <alignment horizontal="right" vertical="top"/>
    </xf>
    <xf numFmtId="10" fontId="9" fillId="0" borderId="3" xfId="17" applyNumberFormat="1" applyFont="1" applyFill="1" applyBorder="1" applyAlignment="1" applyProtection="1">
      <alignment horizontal="center" vertical="top"/>
      <protection locked="0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0" fillId="3" borderId="3" xfId="0" applyFont="1" applyFill="1" applyBorder="1" applyAlignment="1">
      <alignment/>
    </xf>
    <xf numFmtId="171" fontId="0" fillId="3" borderId="3" xfId="17" applyFont="1" applyFill="1" applyBorder="1" applyAlignment="1">
      <alignment horizontal="right" vertical="top"/>
    </xf>
    <xf numFmtId="171" fontId="9" fillId="3" borderId="3" xfId="17" applyFont="1" applyFill="1" applyBorder="1" applyAlignment="1">
      <alignment horizontal="right" vertical="top"/>
    </xf>
    <xf numFmtId="10" fontId="9" fillId="3" borderId="3" xfId="17" applyNumberFormat="1" applyFont="1" applyFill="1" applyBorder="1" applyAlignment="1" applyProtection="1">
      <alignment horizontal="center" vertical="top"/>
      <protection locked="0"/>
    </xf>
    <xf numFmtId="171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72" fontId="0" fillId="0" borderId="3" xfId="0" applyFont="1" applyFill="1" applyBorder="1" applyAlignment="1">
      <alignment horizontal="right" vertical="top"/>
    </xf>
    <xf numFmtId="2" fontId="0" fillId="0" borderId="3" xfId="0" applyFont="1" applyFill="1" applyBorder="1" applyAlignment="1">
      <alignment horizontal="right" vertical="top"/>
    </xf>
    <xf numFmtId="173" fontId="0" fillId="0" borderId="3" xfId="0" applyFont="1" applyFill="1" applyBorder="1" applyAlignment="1">
      <alignment horizontal="right" vertical="top"/>
    </xf>
    <xf numFmtId="174" fontId="0" fillId="0" borderId="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2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171" fontId="0" fillId="0" borderId="0" xfId="17" applyFont="1" applyFill="1" applyBorder="1" applyAlignment="1">
      <alignment horizontal="right" vertical="top"/>
    </xf>
    <xf numFmtId="171" fontId="9" fillId="0" borderId="0" xfId="17" applyFont="1" applyFill="1" applyBorder="1" applyAlignment="1">
      <alignment horizontal="right" vertical="top"/>
    </xf>
    <xf numFmtId="10" fontId="9" fillId="0" borderId="0" xfId="17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43" fontId="0" fillId="3" borderId="3" xfId="0" applyNumberFormat="1" applyFont="1" applyFill="1" applyBorder="1" applyAlignment="1">
      <alignment/>
    </xf>
    <xf numFmtId="7" fontId="9" fillId="0" borderId="0" xfId="0" applyNumberFormat="1" applyFont="1" applyFill="1" applyBorder="1" applyAlignment="1">
      <alignment horizontal="center" vertical="center" wrapText="1"/>
    </xf>
    <xf numFmtId="176" fontId="1" fillId="0" borderId="3" xfId="0" applyFont="1" applyFill="1" applyBorder="1" applyAlignment="1">
      <alignment horizontal="right" vertical="top"/>
    </xf>
    <xf numFmtId="0" fontId="11" fillId="0" borderId="1" xfId="0" applyFont="1" applyFill="1" applyBorder="1" applyAlignment="1" applyProtection="1">
      <alignment horizontal="right" vertical="top"/>
      <protection/>
    </xf>
    <xf numFmtId="10" fontId="12" fillId="0" borderId="7" xfId="0" applyNumberFormat="1" applyFont="1" applyFill="1" applyBorder="1" applyAlignment="1" applyProtection="1">
      <alignment horizontal="center" vertical="top"/>
      <protection/>
    </xf>
    <xf numFmtId="0" fontId="1" fillId="3" borderId="3" xfId="0" applyFont="1" applyFill="1" applyBorder="1" applyAlignment="1" applyProtection="1">
      <alignment horizontal="left" vertical="top"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left" vertical="top"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172" fontId="0" fillId="0" borderId="3" xfId="0" applyFont="1" applyFill="1" applyBorder="1" applyAlignment="1" applyProtection="1">
      <alignment horizontal="right" vertical="top"/>
      <protection/>
    </xf>
    <xf numFmtId="173" fontId="0" fillId="0" borderId="3" xfId="0" applyFont="1" applyFill="1" applyBorder="1" applyAlignment="1" applyProtection="1">
      <alignment horizontal="right" vertical="top"/>
      <protection/>
    </xf>
    <xf numFmtId="2" fontId="0" fillId="0" borderId="3" xfId="0" applyFont="1" applyFill="1" applyBorder="1" applyAlignment="1" applyProtection="1">
      <alignment horizontal="right" vertical="top"/>
      <protection/>
    </xf>
    <xf numFmtId="0" fontId="0" fillId="0" borderId="3" xfId="0" applyFont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78" fontId="1" fillId="0" borderId="10" xfId="15" applyNumberFormat="1" applyFont="1" applyFill="1" applyBorder="1" applyAlignment="1" applyProtection="1">
      <alignment horizontal="center" vertical="center" wrapText="1"/>
      <protection/>
    </xf>
    <xf numFmtId="178" fontId="1" fillId="0" borderId="11" xfId="15" applyNumberFormat="1" applyFont="1" applyFill="1" applyBorder="1" applyAlignment="1" applyProtection="1">
      <alignment horizontal="center" vertical="center" wrapText="1"/>
      <protection/>
    </xf>
    <xf numFmtId="178" fontId="1" fillId="0" borderId="12" xfId="15" applyNumberFormat="1" applyFont="1" applyFill="1" applyBorder="1" applyAlignment="1" applyProtection="1">
      <alignment horizontal="center" vertical="center" wrapText="1"/>
      <protection/>
    </xf>
    <xf numFmtId="10" fontId="9" fillId="0" borderId="11" xfId="0" applyNumberFormat="1" applyFont="1" applyFill="1" applyBorder="1" applyAlignment="1" applyProtection="1">
      <alignment horizontal="center" vertical="center" wrapText="1"/>
      <protection/>
    </xf>
    <xf numFmtId="1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7" fillId="0" borderId="3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17" fontId="8" fillId="0" borderId="2" xfId="0" applyNumberFormat="1" applyFont="1" applyFill="1" applyBorder="1" applyAlignment="1" applyProtection="1">
      <alignment horizontal="right" vertical="top"/>
      <protection/>
    </xf>
    <xf numFmtId="17" fontId="8" fillId="0" borderId="7" xfId="0" applyNumberFormat="1" applyFont="1" applyFill="1" applyBorder="1" applyAlignment="1" applyProtection="1">
      <alignment horizontal="right" vertical="top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Normal" xfId="0"/>
    <cellStyle name="Currency" xfId="15"/>
    <cellStyle name="Currency [0]" xfId="16"/>
    <cellStyle name="Comma" xfId="17"/>
    <cellStyle name="Comma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3"/>
  <sheetViews>
    <sheetView showZeros="0" tabSelected="1" zoomScale="80" zoomScaleNormal="80" workbookViewId="0" topLeftCell="A19">
      <selection activeCell="A24" sqref="A24"/>
    </sheetView>
  </sheetViews>
  <sheetFormatPr defaultColWidth="9.140625" defaultRowHeight="12.75"/>
  <cols>
    <col min="1" max="1" width="79.57421875" style="2" bestFit="1" customWidth="1"/>
    <col min="2" max="2" width="10.140625" style="3" bestFit="1" customWidth="1"/>
    <col min="3" max="3" width="3.8515625" style="3" bestFit="1" customWidth="1"/>
    <col min="4" max="9" width="10.8515625" style="2" customWidth="1"/>
    <col min="10" max="10" width="12.28125" style="2" bestFit="1" customWidth="1"/>
    <col min="11" max="11" width="11.57421875" style="7" bestFit="1" customWidth="1"/>
    <col min="12" max="12" width="11.8515625" style="2" customWidth="1"/>
    <col min="13" max="13" width="16.421875" style="8" bestFit="1" customWidth="1"/>
    <col min="14" max="16384" width="9.140625" style="2" customWidth="1"/>
  </cols>
  <sheetData>
    <row r="3" ht="12.75">
      <c r="A3" s="25"/>
    </row>
    <row r="4" ht="12.75">
      <c r="A4" s="25"/>
    </row>
    <row r="5" ht="12.75">
      <c r="A5" s="25"/>
    </row>
    <row r="6" spans="1:13" ht="12.75">
      <c r="A6" s="97" t="s">
        <v>11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ht="12.7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s="4" customFormat="1" ht="15.75">
      <c r="A8" s="103" t="s">
        <v>192</v>
      </c>
      <c r="B8" s="104"/>
      <c r="C8" s="104"/>
      <c r="D8" s="104"/>
      <c r="E8" s="105"/>
      <c r="F8" s="106" t="s">
        <v>193</v>
      </c>
      <c r="G8" s="106"/>
      <c r="H8" s="106"/>
      <c r="I8" s="106"/>
      <c r="J8" s="107"/>
      <c r="K8" s="107"/>
      <c r="L8" s="106"/>
      <c r="M8" s="106"/>
    </row>
    <row r="9" spans="1:13" s="4" customFormat="1" ht="15.75">
      <c r="A9" s="103" t="s">
        <v>15</v>
      </c>
      <c r="B9" s="104"/>
      <c r="C9" s="104"/>
      <c r="D9" s="104"/>
      <c r="E9" s="105"/>
      <c r="F9" s="5" t="s">
        <v>35</v>
      </c>
      <c r="G9" s="6"/>
      <c r="H9" s="6"/>
      <c r="I9" s="6"/>
      <c r="J9" s="78" t="s">
        <v>16</v>
      </c>
      <c r="K9" s="79"/>
      <c r="L9" s="108" t="s">
        <v>205</v>
      </c>
      <c r="M9" s="109"/>
    </row>
    <row r="10" spans="1:13" ht="12.75">
      <c r="A10" s="117" t="s">
        <v>3</v>
      </c>
      <c r="B10" s="117" t="s">
        <v>4</v>
      </c>
      <c r="C10" s="117" t="s">
        <v>5</v>
      </c>
      <c r="D10" s="112" t="s">
        <v>0</v>
      </c>
      <c r="E10" s="112"/>
      <c r="F10" s="115" t="s">
        <v>1</v>
      </c>
      <c r="G10" s="115"/>
      <c r="H10" s="112" t="s">
        <v>12</v>
      </c>
      <c r="I10" s="112" t="s">
        <v>8</v>
      </c>
      <c r="J10" s="90" t="s">
        <v>2</v>
      </c>
      <c r="K10" s="91"/>
      <c r="L10" s="112" t="s">
        <v>13</v>
      </c>
      <c r="M10" s="92" t="s">
        <v>14</v>
      </c>
    </row>
    <row r="11" spans="1:13" ht="12.75">
      <c r="A11" s="118"/>
      <c r="B11" s="120"/>
      <c r="C11" s="120"/>
      <c r="D11" s="112" t="s">
        <v>9</v>
      </c>
      <c r="E11" s="112" t="s">
        <v>10</v>
      </c>
      <c r="F11" s="112" t="s">
        <v>9</v>
      </c>
      <c r="G11" s="112" t="s">
        <v>10</v>
      </c>
      <c r="H11" s="113"/>
      <c r="I11" s="113"/>
      <c r="J11" s="110" t="s">
        <v>6</v>
      </c>
      <c r="K11" s="95" t="s">
        <v>7</v>
      </c>
      <c r="L11" s="113"/>
      <c r="M11" s="93"/>
    </row>
    <row r="12" spans="1:13" ht="12.75">
      <c r="A12" s="119"/>
      <c r="B12" s="121"/>
      <c r="C12" s="121"/>
      <c r="D12" s="114"/>
      <c r="E12" s="114"/>
      <c r="F12" s="114"/>
      <c r="G12" s="114"/>
      <c r="H12" s="114"/>
      <c r="I12" s="114"/>
      <c r="J12" s="111"/>
      <c r="K12" s="96"/>
      <c r="L12" s="114"/>
      <c r="M12" s="94"/>
    </row>
    <row r="13" spans="1:15" s="4" customFormat="1" ht="15">
      <c r="A13" s="80" t="s">
        <v>39</v>
      </c>
      <c r="B13" s="81"/>
      <c r="C13" s="82"/>
      <c r="D13" s="58"/>
      <c r="E13" s="59"/>
      <c r="F13" s="58"/>
      <c r="G13" s="59"/>
      <c r="H13" s="59"/>
      <c r="I13" s="59"/>
      <c r="J13" s="60"/>
      <c r="K13" s="61"/>
      <c r="L13" s="59"/>
      <c r="M13" s="62">
        <f>SUM(L14:L15)</f>
        <v>0</v>
      </c>
      <c r="N13" s="2"/>
      <c r="O13" s="2"/>
    </row>
    <row r="14" spans="1:13" ht="12.75">
      <c r="A14" s="83" t="s">
        <v>40</v>
      </c>
      <c r="B14" s="84"/>
      <c r="C14" s="84"/>
      <c r="D14" s="63"/>
      <c r="E14" s="36">
        <f aca="true" t="shared" si="0" ref="E14:E77">B14*D14</f>
        <v>0</v>
      </c>
      <c r="F14" s="63"/>
      <c r="G14" s="36">
        <f aca="true" t="shared" si="1" ref="G14:G77">B14*F14</f>
        <v>0</v>
      </c>
      <c r="H14" s="36">
        <f aca="true" t="shared" si="2" ref="H14:H77">+D14+F14</f>
        <v>0</v>
      </c>
      <c r="I14" s="36">
        <f aca="true" t="shared" si="3" ref="I14:I77">E14+G14</f>
        <v>0</v>
      </c>
      <c r="J14" s="53">
        <f aca="true" t="shared" si="4" ref="J14:J77">K14*I14</f>
        <v>0</v>
      </c>
      <c r="K14" s="54"/>
      <c r="L14" s="36">
        <f aca="true" t="shared" si="5" ref="L14:L77">I14+J14</f>
        <v>0</v>
      </c>
      <c r="M14" s="63"/>
    </row>
    <row r="15" spans="1:15" ht="12.75">
      <c r="A15" s="85" t="s">
        <v>41</v>
      </c>
      <c r="B15" s="86">
        <v>395</v>
      </c>
      <c r="C15" s="85" t="s">
        <v>42</v>
      </c>
      <c r="D15" s="65"/>
      <c r="E15" s="36">
        <f t="shared" si="0"/>
        <v>0</v>
      </c>
      <c r="F15" s="65"/>
      <c r="G15" s="36">
        <f t="shared" si="1"/>
        <v>0</v>
      </c>
      <c r="H15" s="36">
        <f t="shared" si="2"/>
        <v>0</v>
      </c>
      <c r="I15" s="36">
        <f t="shared" si="3"/>
        <v>0</v>
      </c>
      <c r="J15" s="53">
        <f t="shared" si="4"/>
        <v>0</v>
      </c>
      <c r="K15" s="54"/>
      <c r="L15" s="36">
        <f t="shared" si="5"/>
        <v>0</v>
      </c>
      <c r="M15" s="63"/>
      <c r="N15" s="34"/>
      <c r="O15" s="34"/>
    </row>
    <row r="16" spans="1:13" ht="12.75">
      <c r="A16" s="80" t="s">
        <v>43</v>
      </c>
      <c r="B16" s="81"/>
      <c r="C16" s="81"/>
      <c r="D16" s="58"/>
      <c r="E16" s="59"/>
      <c r="F16" s="58"/>
      <c r="G16" s="59"/>
      <c r="H16" s="59"/>
      <c r="I16" s="59"/>
      <c r="J16" s="60"/>
      <c r="K16" s="61"/>
      <c r="L16" s="59"/>
      <c r="M16" s="62">
        <f>SUM(L17:L40)</f>
        <v>0</v>
      </c>
    </row>
    <row r="17" spans="1:13" ht="12.75">
      <c r="A17" s="83" t="s">
        <v>44</v>
      </c>
      <c r="B17" s="84"/>
      <c r="C17" s="84"/>
      <c r="D17" s="63"/>
      <c r="E17" s="36">
        <f t="shared" si="0"/>
        <v>0</v>
      </c>
      <c r="F17" s="63"/>
      <c r="G17" s="36">
        <f t="shared" si="1"/>
        <v>0</v>
      </c>
      <c r="H17" s="36">
        <f t="shared" si="2"/>
        <v>0</v>
      </c>
      <c r="I17" s="36">
        <f t="shared" si="3"/>
        <v>0</v>
      </c>
      <c r="J17" s="53">
        <f t="shared" si="4"/>
        <v>0</v>
      </c>
      <c r="K17" s="54"/>
      <c r="L17" s="36">
        <f t="shared" si="5"/>
        <v>0</v>
      </c>
      <c r="M17" s="63"/>
    </row>
    <row r="18" spans="1:13" ht="12.75">
      <c r="A18" s="83" t="s">
        <v>45</v>
      </c>
      <c r="B18" s="84"/>
      <c r="C18" s="84"/>
      <c r="D18" s="63"/>
      <c r="E18" s="36">
        <f t="shared" si="0"/>
        <v>0</v>
      </c>
      <c r="F18" s="63"/>
      <c r="G18" s="36">
        <f t="shared" si="1"/>
        <v>0</v>
      </c>
      <c r="H18" s="36">
        <f t="shared" si="2"/>
        <v>0</v>
      </c>
      <c r="I18" s="36">
        <f t="shared" si="3"/>
        <v>0</v>
      </c>
      <c r="J18" s="53">
        <f t="shared" si="4"/>
        <v>0</v>
      </c>
      <c r="K18" s="54"/>
      <c r="L18" s="36">
        <f t="shared" si="5"/>
        <v>0</v>
      </c>
      <c r="M18" s="63"/>
    </row>
    <row r="19" spans="1:13" ht="12.75">
      <c r="A19" s="85" t="s">
        <v>46</v>
      </c>
      <c r="B19" s="87">
        <v>10</v>
      </c>
      <c r="C19" s="85" t="s">
        <v>47</v>
      </c>
      <c r="D19" s="65"/>
      <c r="E19" s="36">
        <f t="shared" si="0"/>
        <v>0</v>
      </c>
      <c r="F19" s="66"/>
      <c r="G19" s="36">
        <f t="shared" si="1"/>
        <v>0</v>
      </c>
      <c r="H19" s="36">
        <f t="shared" si="2"/>
        <v>0</v>
      </c>
      <c r="I19" s="36">
        <f t="shared" si="3"/>
        <v>0</v>
      </c>
      <c r="J19" s="53">
        <f t="shared" si="4"/>
        <v>0</v>
      </c>
      <c r="K19" s="54"/>
      <c r="L19" s="36">
        <f t="shared" si="5"/>
        <v>0</v>
      </c>
      <c r="M19" s="63"/>
    </row>
    <row r="20" spans="1:13" ht="12.75">
      <c r="A20" s="83" t="s">
        <v>48</v>
      </c>
      <c r="B20" s="84"/>
      <c r="C20" s="84"/>
      <c r="D20" s="63"/>
      <c r="E20" s="36">
        <f t="shared" si="0"/>
        <v>0</v>
      </c>
      <c r="F20" s="63"/>
      <c r="G20" s="36">
        <f t="shared" si="1"/>
        <v>0</v>
      </c>
      <c r="H20" s="36">
        <f t="shared" si="2"/>
        <v>0</v>
      </c>
      <c r="I20" s="36">
        <f t="shared" si="3"/>
        <v>0</v>
      </c>
      <c r="J20" s="53">
        <f t="shared" si="4"/>
        <v>0</v>
      </c>
      <c r="K20" s="54"/>
      <c r="L20" s="36">
        <f t="shared" si="5"/>
        <v>0</v>
      </c>
      <c r="M20" s="63"/>
    </row>
    <row r="21" spans="1:13" ht="12.75">
      <c r="A21" s="85" t="s">
        <v>49</v>
      </c>
      <c r="B21" s="86">
        <v>317.92</v>
      </c>
      <c r="C21" s="85" t="s">
        <v>42</v>
      </c>
      <c r="D21" s="65"/>
      <c r="E21" s="36">
        <f t="shared" si="0"/>
        <v>0</v>
      </c>
      <c r="F21" s="65"/>
      <c r="G21" s="36">
        <f t="shared" si="1"/>
        <v>0</v>
      </c>
      <c r="H21" s="36">
        <f t="shared" si="2"/>
        <v>0</v>
      </c>
      <c r="I21" s="36">
        <f t="shared" si="3"/>
        <v>0</v>
      </c>
      <c r="J21" s="53">
        <f t="shared" si="4"/>
        <v>0</v>
      </c>
      <c r="K21" s="54"/>
      <c r="L21" s="36">
        <f t="shared" si="5"/>
        <v>0</v>
      </c>
      <c r="M21" s="63"/>
    </row>
    <row r="22" spans="1:13" ht="12.75">
      <c r="A22" s="83" t="s">
        <v>199</v>
      </c>
      <c r="B22" s="84"/>
      <c r="C22" s="84"/>
      <c r="D22" s="63"/>
      <c r="E22" s="36">
        <f t="shared" si="0"/>
        <v>0</v>
      </c>
      <c r="F22" s="63"/>
      <c r="G22" s="36">
        <f t="shared" si="1"/>
        <v>0</v>
      </c>
      <c r="H22" s="36">
        <f t="shared" si="2"/>
        <v>0</v>
      </c>
      <c r="I22" s="36">
        <f t="shared" si="3"/>
        <v>0</v>
      </c>
      <c r="J22" s="53">
        <f t="shared" si="4"/>
        <v>0</v>
      </c>
      <c r="K22" s="54"/>
      <c r="L22" s="36">
        <f t="shared" si="5"/>
        <v>0</v>
      </c>
      <c r="M22" s="63"/>
    </row>
    <row r="23" spans="1:13" ht="12.75">
      <c r="A23" s="83" t="s">
        <v>206</v>
      </c>
      <c r="B23" s="84"/>
      <c r="C23" s="84"/>
      <c r="D23" s="63"/>
      <c r="E23" s="36">
        <f t="shared" si="0"/>
        <v>0</v>
      </c>
      <c r="F23" s="63"/>
      <c r="G23" s="36">
        <f t="shared" si="1"/>
        <v>0</v>
      </c>
      <c r="H23" s="36">
        <f t="shared" si="2"/>
        <v>0</v>
      </c>
      <c r="I23" s="36">
        <f t="shared" si="3"/>
        <v>0</v>
      </c>
      <c r="J23" s="53">
        <f t="shared" si="4"/>
        <v>0</v>
      </c>
      <c r="K23" s="54"/>
      <c r="L23" s="36">
        <f t="shared" si="5"/>
        <v>0</v>
      </c>
      <c r="M23" s="63"/>
    </row>
    <row r="24" spans="1:13" ht="12.75">
      <c r="A24" s="85" t="s">
        <v>207</v>
      </c>
      <c r="B24" s="86">
        <v>166</v>
      </c>
      <c r="C24" s="85" t="s">
        <v>208</v>
      </c>
      <c r="D24" s="66"/>
      <c r="E24" s="36">
        <f t="shared" si="0"/>
        <v>0</v>
      </c>
      <c r="F24" s="66"/>
      <c r="G24" s="36">
        <f t="shared" si="1"/>
        <v>0</v>
      </c>
      <c r="H24" s="36">
        <f t="shared" si="2"/>
        <v>0</v>
      </c>
      <c r="I24" s="36">
        <f t="shared" si="3"/>
        <v>0</v>
      </c>
      <c r="J24" s="53">
        <f t="shared" si="4"/>
        <v>0</v>
      </c>
      <c r="K24" s="54"/>
      <c r="L24" s="36">
        <f t="shared" si="5"/>
        <v>0</v>
      </c>
      <c r="M24" s="63"/>
    </row>
    <row r="25" spans="1:13" ht="12.75">
      <c r="A25" s="83" t="s">
        <v>50</v>
      </c>
      <c r="B25" s="84"/>
      <c r="C25" s="84"/>
      <c r="D25" s="63"/>
      <c r="E25" s="36">
        <f t="shared" si="0"/>
        <v>0</v>
      </c>
      <c r="F25" s="63"/>
      <c r="G25" s="36">
        <f t="shared" si="1"/>
        <v>0</v>
      </c>
      <c r="H25" s="36">
        <f t="shared" si="2"/>
        <v>0</v>
      </c>
      <c r="I25" s="36">
        <f t="shared" si="3"/>
        <v>0</v>
      </c>
      <c r="J25" s="53">
        <f t="shared" si="4"/>
        <v>0</v>
      </c>
      <c r="K25" s="54"/>
      <c r="L25" s="36">
        <f t="shared" si="5"/>
        <v>0</v>
      </c>
      <c r="M25" s="63"/>
    </row>
    <row r="26" spans="1:13" ht="12.75">
      <c r="A26" s="85" t="s">
        <v>51</v>
      </c>
      <c r="B26" s="88">
        <v>0.8</v>
      </c>
      <c r="C26" s="85" t="s">
        <v>42</v>
      </c>
      <c r="D26" s="66"/>
      <c r="E26" s="36">
        <f t="shared" si="0"/>
        <v>0</v>
      </c>
      <c r="F26" s="64"/>
      <c r="G26" s="36">
        <f t="shared" si="1"/>
        <v>0</v>
      </c>
      <c r="H26" s="36">
        <f t="shared" si="2"/>
        <v>0</v>
      </c>
      <c r="I26" s="36">
        <f t="shared" si="3"/>
        <v>0</v>
      </c>
      <c r="J26" s="53">
        <f t="shared" si="4"/>
        <v>0</v>
      </c>
      <c r="K26" s="54"/>
      <c r="L26" s="36">
        <f t="shared" si="5"/>
        <v>0</v>
      </c>
      <c r="M26" s="63"/>
    </row>
    <row r="27" spans="1:13" ht="12.75">
      <c r="A27" s="83" t="s">
        <v>52</v>
      </c>
      <c r="B27" s="84"/>
      <c r="C27" s="84"/>
      <c r="D27" s="63"/>
      <c r="E27" s="36">
        <f t="shared" si="0"/>
        <v>0</v>
      </c>
      <c r="F27" s="63"/>
      <c r="G27" s="36">
        <f t="shared" si="1"/>
        <v>0</v>
      </c>
      <c r="H27" s="36">
        <f t="shared" si="2"/>
        <v>0</v>
      </c>
      <c r="I27" s="36">
        <f t="shared" si="3"/>
        <v>0</v>
      </c>
      <c r="J27" s="53">
        <f t="shared" si="4"/>
        <v>0</v>
      </c>
      <c r="K27" s="54"/>
      <c r="L27" s="36">
        <f t="shared" si="5"/>
        <v>0</v>
      </c>
      <c r="M27" s="63"/>
    </row>
    <row r="28" spans="1:13" ht="12.75">
      <c r="A28" s="83" t="s">
        <v>53</v>
      </c>
      <c r="B28" s="84"/>
      <c r="C28" s="84"/>
      <c r="D28" s="63"/>
      <c r="E28" s="36">
        <f t="shared" si="0"/>
        <v>0</v>
      </c>
      <c r="F28" s="63"/>
      <c r="G28" s="36">
        <f t="shared" si="1"/>
        <v>0</v>
      </c>
      <c r="H28" s="36">
        <f t="shared" si="2"/>
        <v>0</v>
      </c>
      <c r="I28" s="36">
        <f t="shared" si="3"/>
        <v>0</v>
      </c>
      <c r="J28" s="53">
        <f t="shared" si="4"/>
        <v>0</v>
      </c>
      <c r="K28" s="54"/>
      <c r="L28" s="36">
        <f t="shared" si="5"/>
        <v>0</v>
      </c>
      <c r="M28" s="63"/>
    </row>
    <row r="29" spans="1:13" ht="12.75">
      <c r="A29" s="85" t="s">
        <v>54</v>
      </c>
      <c r="B29" s="87">
        <v>98.09</v>
      </c>
      <c r="C29" s="85" t="s">
        <v>42</v>
      </c>
      <c r="D29" s="65"/>
      <c r="E29" s="36">
        <f t="shared" si="0"/>
        <v>0</v>
      </c>
      <c r="F29" s="65"/>
      <c r="G29" s="36">
        <f t="shared" si="1"/>
        <v>0</v>
      </c>
      <c r="H29" s="36">
        <f t="shared" si="2"/>
        <v>0</v>
      </c>
      <c r="I29" s="36">
        <f t="shared" si="3"/>
        <v>0</v>
      </c>
      <c r="J29" s="53">
        <f t="shared" si="4"/>
        <v>0</v>
      </c>
      <c r="K29" s="54"/>
      <c r="L29" s="36">
        <f t="shared" si="5"/>
        <v>0</v>
      </c>
      <c r="M29" s="63"/>
    </row>
    <row r="30" spans="1:13" ht="12.75">
      <c r="A30" s="85" t="s">
        <v>55</v>
      </c>
      <c r="B30" s="88">
        <v>6.13</v>
      </c>
      <c r="C30" s="85" t="s">
        <v>42</v>
      </c>
      <c r="D30" s="66"/>
      <c r="E30" s="36">
        <f t="shared" si="0"/>
        <v>0</v>
      </c>
      <c r="F30" s="65"/>
      <c r="G30" s="36">
        <f t="shared" si="1"/>
        <v>0</v>
      </c>
      <c r="H30" s="36">
        <f t="shared" si="2"/>
        <v>0</v>
      </c>
      <c r="I30" s="36">
        <f t="shared" si="3"/>
        <v>0</v>
      </c>
      <c r="J30" s="53">
        <f t="shared" si="4"/>
        <v>0</v>
      </c>
      <c r="K30" s="54"/>
      <c r="L30" s="36">
        <f t="shared" si="5"/>
        <v>0</v>
      </c>
      <c r="M30" s="63"/>
    </row>
    <row r="31" spans="1:13" ht="12.75">
      <c r="A31" s="83" t="s">
        <v>56</v>
      </c>
      <c r="B31" s="84"/>
      <c r="C31" s="84"/>
      <c r="D31" s="63"/>
      <c r="E31" s="36">
        <f t="shared" si="0"/>
        <v>0</v>
      </c>
      <c r="F31" s="63"/>
      <c r="G31" s="36">
        <f t="shared" si="1"/>
        <v>0</v>
      </c>
      <c r="H31" s="36">
        <f t="shared" si="2"/>
        <v>0</v>
      </c>
      <c r="I31" s="36">
        <f t="shared" si="3"/>
        <v>0</v>
      </c>
      <c r="J31" s="53">
        <f t="shared" si="4"/>
        <v>0</v>
      </c>
      <c r="K31" s="54"/>
      <c r="L31" s="36">
        <f t="shared" si="5"/>
        <v>0</v>
      </c>
      <c r="M31" s="63"/>
    </row>
    <row r="32" spans="1:13" ht="12.75">
      <c r="A32" s="85" t="s">
        <v>57</v>
      </c>
      <c r="B32" s="88">
        <v>3.39</v>
      </c>
      <c r="C32" s="85" t="s">
        <v>58</v>
      </c>
      <c r="D32" s="66"/>
      <c r="E32" s="36">
        <f t="shared" si="0"/>
        <v>0</v>
      </c>
      <c r="F32" s="66"/>
      <c r="G32" s="36">
        <f t="shared" si="1"/>
        <v>0</v>
      </c>
      <c r="H32" s="36">
        <f t="shared" si="2"/>
        <v>0</v>
      </c>
      <c r="I32" s="36">
        <f t="shared" si="3"/>
        <v>0</v>
      </c>
      <c r="J32" s="53">
        <f t="shared" si="4"/>
        <v>0</v>
      </c>
      <c r="K32" s="54"/>
      <c r="L32" s="36">
        <f t="shared" si="5"/>
        <v>0</v>
      </c>
      <c r="M32" s="63"/>
    </row>
    <row r="33" spans="1:13" ht="12.75">
      <c r="A33" s="83" t="s">
        <v>59</v>
      </c>
      <c r="B33" s="84"/>
      <c r="C33" s="84"/>
      <c r="D33" s="63"/>
      <c r="E33" s="36">
        <f t="shared" si="0"/>
        <v>0</v>
      </c>
      <c r="F33" s="63"/>
      <c r="G33" s="36">
        <f t="shared" si="1"/>
        <v>0</v>
      </c>
      <c r="H33" s="36">
        <f t="shared" si="2"/>
        <v>0</v>
      </c>
      <c r="I33" s="36">
        <f t="shared" si="3"/>
        <v>0</v>
      </c>
      <c r="J33" s="53">
        <f t="shared" si="4"/>
        <v>0</v>
      </c>
      <c r="K33" s="54"/>
      <c r="L33" s="36">
        <f t="shared" si="5"/>
        <v>0</v>
      </c>
      <c r="M33" s="63"/>
    </row>
    <row r="34" spans="1:13" ht="12.75">
      <c r="A34" s="85" t="s">
        <v>60</v>
      </c>
      <c r="B34" s="88">
        <v>7.5</v>
      </c>
      <c r="C34" s="85" t="s">
        <v>42</v>
      </c>
      <c r="D34" s="65"/>
      <c r="E34" s="36">
        <f t="shared" si="0"/>
        <v>0</v>
      </c>
      <c r="F34" s="65"/>
      <c r="G34" s="36">
        <f t="shared" si="1"/>
        <v>0</v>
      </c>
      <c r="H34" s="36">
        <f t="shared" si="2"/>
        <v>0</v>
      </c>
      <c r="I34" s="36">
        <f t="shared" si="3"/>
        <v>0</v>
      </c>
      <c r="J34" s="53">
        <f t="shared" si="4"/>
        <v>0</v>
      </c>
      <c r="K34" s="54"/>
      <c r="L34" s="36">
        <f t="shared" si="5"/>
        <v>0</v>
      </c>
      <c r="M34" s="63"/>
    </row>
    <row r="35" spans="1:13" ht="12.75">
      <c r="A35" s="83" t="s">
        <v>61</v>
      </c>
      <c r="B35" s="84"/>
      <c r="C35" s="84"/>
      <c r="D35" s="63"/>
      <c r="E35" s="36">
        <f t="shared" si="0"/>
        <v>0</v>
      </c>
      <c r="F35" s="63"/>
      <c r="G35" s="36">
        <f t="shared" si="1"/>
        <v>0</v>
      </c>
      <c r="H35" s="36">
        <f t="shared" si="2"/>
        <v>0</v>
      </c>
      <c r="I35" s="36">
        <f t="shared" si="3"/>
        <v>0</v>
      </c>
      <c r="J35" s="53">
        <f t="shared" si="4"/>
        <v>0</v>
      </c>
      <c r="K35" s="54"/>
      <c r="L35" s="36">
        <f t="shared" si="5"/>
        <v>0</v>
      </c>
      <c r="M35" s="63"/>
    </row>
    <row r="36" spans="1:13" ht="12.75">
      <c r="A36" s="85" t="s">
        <v>62</v>
      </c>
      <c r="B36" s="87">
        <v>23</v>
      </c>
      <c r="C36" s="85" t="s">
        <v>47</v>
      </c>
      <c r="D36" s="65"/>
      <c r="E36" s="36">
        <f t="shared" si="0"/>
        <v>0</v>
      </c>
      <c r="F36" s="65"/>
      <c r="G36" s="36">
        <f t="shared" si="1"/>
        <v>0</v>
      </c>
      <c r="H36" s="36">
        <f t="shared" si="2"/>
        <v>0</v>
      </c>
      <c r="I36" s="36">
        <f t="shared" si="3"/>
        <v>0</v>
      </c>
      <c r="J36" s="53">
        <f t="shared" si="4"/>
        <v>0</v>
      </c>
      <c r="K36" s="54"/>
      <c r="L36" s="36">
        <f t="shared" si="5"/>
        <v>0</v>
      </c>
      <c r="M36" s="63"/>
    </row>
    <row r="37" spans="1:13" ht="12.75">
      <c r="A37" s="83" t="s">
        <v>63</v>
      </c>
      <c r="B37" s="84"/>
      <c r="C37" s="84"/>
      <c r="D37" s="63"/>
      <c r="E37" s="36">
        <f t="shared" si="0"/>
        <v>0</v>
      </c>
      <c r="F37" s="63"/>
      <c r="G37" s="36">
        <f t="shared" si="1"/>
        <v>0</v>
      </c>
      <c r="H37" s="36">
        <f t="shared" si="2"/>
        <v>0</v>
      </c>
      <c r="I37" s="36">
        <f t="shared" si="3"/>
        <v>0</v>
      </c>
      <c r="J37" s="53">
        <f t="shared" si="4"/>
        <v>0</v>
      </c>
      <c r="K37" s="54"/>
      <c r="L37" s="36">
        <f t="shared" si="5"/>
        <v>0</v>
      </c>
      <c r="M37" s="63"/>
    </row>
    <row r="38" spans="1:15" ht="12.75">
      <c r="A38" s="85" t="s">
        <v>64</v>
      </c>
      <c r="B38" s="86">
        <v>317.92</v>
      </c>
      <c r="C38" s="85" t="s">
        <v>42</v>
      </c>
      <c r="D38" s="65"/>
      <c r="E38" s="36">
        <f t="shared" si="0"/>
        <v>0</v>
      </c>
      <c r="F38" s="65"/>
      <c r="G38" s="36">
        <f t="shared" si="1"/>
        <v>0</v>
      </c>
      <c r="H38" s="36">
        <f t="shared" si="2"/>
        <v>0</v>
      </c>
      <c r="I38" s="36">
        <f t="shared" si="3"/>
        <v>0</v>
      </c>
      <c r="J38" s="53">
        <f t="shared" si="4"/>
        <v>0</v>
      </c>
      <c r="K38" s="54"/>
      <c r="L38" s="36">
        <f t="shared" si="5"/>
        <v>0</v>
      </c>
      <c r="M38" s="62"/>
      <c r="N38" s="35"/>
      <c r="O38" s="35"/>
    </row>
    <row r="39" spans="1:13" ht="12.75">
      <c r="A39" s="83" t="s">
        <v>65</v>
      </c>
      <c r="B39" s="84"/>
      <c r="C39" s="84"/>
      <c r="D39" s="63"/>
      <c r="E39" s="36">
        <f t="shared" si="0"/>
        <v>0</v>
      </c>
      <c r="F39" s="63"/>
      <c r="G39" s="36">
        <f t="shared" si="1"/>
        <v>0</v>
      </c>
      <c r="H39" s="36">
        <f t="shared" si="2"/>
        <v>0</v>
      </c>
      <c r="I39" s="36">
        <f t="shared" si="3"/>
        <v>0</v>
      </c>
      <c r="J39" s="53">
        <f t="shared" si="4"/>
        <v>0</v>
      </c>
      <c r="K39" s="54"/>
      <c r="L39" s="36">
        <f t="shared" si="5"/>
        <v>0</v>
      </c>
      <c r="M39" s="63"/>
    </row>
    <row r="40" spans="1:15" ht="12.75">
      <c r="A40" s="85" t="s">
        <v>66</v>
      </c>
      <c r="B40" s="86">
        <v>317.92</v>
      </c>
      <c r="C40" s="85" t="s">
        <v>42</v>
      </c>
      <c r="D40" s="66"/>
      <c r="E40" s="36">
        <f t="shared" si="0"/>
        <v>0</v>
      </c>
      <c r="F40" s="65"/>
      <c r="G40" s="36">
        <f t="shared" si="1"/>
        <v>0</v>
      </c>
      <c r="H40" s="36">
        <f t="shared" si="2"/>
        <v>0</v>
      </c>
      <c r="I40" s="36">
        <f t="shared" si="3"/>
        <v>0</v>
      </c>
      <c r="J40" s="53">
        <f t="shared" si="4"/>
        <v>0</v>
      </c>
      <c r="K40" s="54"/>
      <c r="L40" s="36">
        <f t="shared" si="5"/>
        <v>0</v>
      </c>
      <c r="M40" s="63"/>
      <c r="N40" s="35"/>
      <c r="O40" s="33"/>
    </row>
    <row r="41" spans="1:13" ht="12.75">
      <c r="A41" s="80" t="s">
        <v>67</v>
      </c>
      <c r="B41" s="81"/>
      <c r="C41" s="81"/>
      <c r="D41" s="58"/>
      <c r="E41" s="59"/>
      <c r="F41" s="58"/>
      <c r="G41" s="59"/>
      <c r="H41" s="59"/>
      <c r="I41" s="59"/>
      <c r="J41" s="60"/>
      <c r="K41" s="61"/>
      <c r="L41" s="59"/>
      <c r="M41" s="62">
        <f>SUM(L42:L47)</f>
        <v>0</v>
      </c>
    </row>
    <row r="42" spans="1:15" ht="12.75">
      <c r="A42" s="83" t="s">
        <v>68</v>
      </c>
      <c r="B42" s="84"/>
      <c r="C42" s="84"/>
      <c r="D42" s="63"/>
      <c r="E42" s="36">
        <f t="shared" si="0"/>
        <v>0</v>
      </c>
      <c r="F42" s="63"/>
      <c r="G42" s="36">
        <f t="shared" si="1"/>
        <v>0</v>
      </c>
      <c r="H42" s="36">
        <f t="shared" si="2"/>
        <v>0</v>
      </c>
      <c r="I42" s="36">
        <f t="shared" si="3"/>
        <v>0</v>
      </c>
      <c r="J42" s="53">
        <f t="shared" si="4"/>
        <v>0</v>
      </c>
      <c r="K42" s="54"/>
      <c r="L42" s="36">
        <f t="shared" si="5"/>
        <v>0</v>
      </c>
      <c r="M42" s="63"/>
      <c r="N42" s="34"/>
      <c r="O42" s="34"/>
    </row>
    <row r="43" spans="1:13" ht="12.75">
      <c r="A43" s="85" t="s">
        <v>69</v>
      </c>
      <c r="B43" s="87">
        <v>66.24</v>
      </c>
      <c r="C43" s="85" t="s">
        <v>58</v>
      </c>
      <c r="D43" s="66"/>
      <c r="E43" s="36">
        <f t="shared" si="0"/>
        <v>0</v>
      </c>
      <c r="F43" s="65"/>
      <c r="G43" s="36">
        <f t="shared" si="1"/>
        <v>0</v>
      </c>
      <c r="H43" s="36">
        <f t="shared" si="2"/>
        <v>0</v>
      </c>
      <c r="I43" s="36">
        <f t="shared" si="3"/>
        <v>0</v>
      </c>
      <c r="J43" s="53">
        <f t="shared" si="4"/>
        <v>0</v>
      </c>
      <c r="K43" s="54"/>
      <c r="L43" s="36">
        <f t="shared" si="5"/>
        <v>0</v>
      </c>
      <c r="M43" s="63"/>
    </row>
    <row r="44" spans="1:15" ht="12.75">
      <c r="A44" s="83" t="s">
        <v>70</v>
      </c>
      <c r="B44" s="84"/>
      <c r="C44" s="84"/>
      <c r="D44" s="63"/>
      <c r="E44" s="36">
        <f t="shared" si="0"/>
        <v>0</v>
      </c>
      <c r="F44" s="63"/>
      <c r="G44" s="36">
        <f t="shared" si="1"/>
        <v>0</v>
      </c>
      <c r="H44" s="36">
        <f t="shared" si="2"/>
        <v>0</v>
      </c>
      <c r="I44" s="36">
        <f t="shared" si="3"/>
        <v>0</v>
      </c>
      <c r="J44" s="53">
        <f t="shared" si="4"/>
        <v>0</v>
      </c>
      <c r="K44" s="54"/>
      <c r="L44" s="36">
        <f t="shared" si="5"/>
        <v>0</v>
      </c>
      <c r="M44" s="63"/>
      <c r="N44" s="34"/>
      <c r="O44" s="35"/>
    </row>
    <row r="45" spans="1:13" ht="12.75">
      <c r="A45" s="83" t="s">
        <v>71</v>
      </c>
      <c r="B45" s="84"/>
      <c r="C45" s="84"/>
      <c r="D45" s="63"/>
      <c r="E45" s="36">
        <f t="shared" si="0"/>
        <v>0</v>
      </c>
      <c r="F45" s="63"/>
      <c r="G45" s="36">
        <f t="shared" si="1"/>
        <v>0</v>
      </c>
      <c r="H45" s="36">
        <f t="shared" si="2"/>
        <v>0</v>
      </c>
      <c r="I45" s="36">
        <f t="shared" si="3"/>
        <v>0</v>
      </c>
      <c r="J45" s="53">
        <f t="shared" si="4"/>
        <v>0</v>
      </c>
      <c r="K45" s="54"/>
      <c r="L45" s="36">
        <f t="shared" si="5"/>
        <v>0</v>
      </c>
      <c r="M45" s="62"/>
    </row>
    <row r="46" spans="1:15" ht="12.75">
      <c r="A46" s="85" t="s">
        <v>72</v>
      </c>
      <c r="B46" s="88">
        <v>3.08</v>
      </c>
      <c r="C46" s="85" t="s">
        <v>58</v>
      </c>
      <c r="D46" s="66"/>
      <c r="E46" s="36">
        <f t="shared" si="0"/>
        <v>0</v>
      </c>
      <c r="F46" s="66"/>
      <c r="G46" s="36">
        <f t="shared" si="1"/>
        <v>0</v>
      </c>
      <c r="H46" s="36">
        <f t="shared" si="2"/>
        <v>0</v>
      </c>
      <c r="I46" s="36">
        <f t="shared" si="3"/>
        <v>0</v>
      </c>
      <c r="J46" s="53">
        <f t="shared" si="4"/>
        <v>0</v>
      </c>
      <c r="K46" s="54"/>
      <c r="L46" s="36">
        <f t="shared" si="5"/>
        <v>0</v>
      </c>
      <c r="M46" s="63"/>
      <c r="N46" s="35"/>
      <c r="O46" s="35"/>
    </row>
    <row r="47" spans="1:13" ht="12.75">
      <c r="A47" s="85" t="s">
        <v>73</v>
      </c>
      <c r="B47" s="87">
        <v>24.82</v>
      </c>
      <c r="C47" s="85" t="s">
        <v>58</v>
      </c>
      <c r="D47" s="66"/>
      <c r="E47" s="36">
        <f t="shared" si="0"/>
        <v>0</v>
      </c>
      <c r="F47" s="65"/>
      <c r="G47" s="36">
        <f t="shared" si="1"/>
        <v>0</v>
      </c>
      <c r="H47" s="36">
        <f t="shared" si="2"/>
        <v>0</v>
      </c>
      <c r="I47" s="36">
        <f t="shared" si="3"/>
        <v>0</v>
      </c>
      <c r="J47" s="53">
        <f t="shared" si="4"/>
        <v>0</v>
      </c>
      <c r="K47" s="54"/>
      <c r="L47" s="36">
        <f t="shared" si="5"/>
        <v>0</v>
      </c>
      <c r="M47" s="63"/>
    </row>
    <row r="48" spans="1:15" ht="12.75">
      <c r="A48" s="80" t="s">
        <v>74</v>
      </c>
      <c r="B48" s="81"/>
      <c r="C48" s="81"/>
      <c r="D48" s="58"/>
      <c r="E48" s="59"/>
      <c r="F48" s="58"/>
      <c r="G48" s="59"/>
      <c r="H48" s="59"/>
      <c r="I48" s="59"/>
      <c r="J48" s="60"/>
      <c r="K48" s="61"/>
      <c r="L48" s="59"/>
      <c r="M48" s="62">
        <f>SUM(L49:L72)</f>
        <v>0</v>
      </c>
      <c r="N48" s="34"/>
      <c r="O48" s="35"/>
    </row>
    <row r="49" spans="1:15" s="4" customFormat="1" ht="15">
      <c r="A49" s="83" t="s">
        <v>75</v>
      </c>
      <c r="B49" s="84"/>
      <c r="C49" s="84"/>
      <c r="D49" s="63"/>
      <c r="E49" s="36">
        <f t="shared" si="0"/>
        <v>0</v>
      </c>
      <c r="F49" s="63"/>
      <c r="G49" s="36">
        <f t="shared" si="1"/>
        <v>0</v>
      </c>
      <c r="H49" s="36">
        <f t="shared" si="2"/>
        <v>0</v>
      </c>
      <c r="I49" s="36">
        <f t="shared" si="3"/>
        <v>0</v>
      </c>
      <c r="J49" s="53">
        <f t="shared" si="4"/>
        <v>0</v>
      </c>
      <c r="K49" s="54"/>
      <c r="L49" s="36">
        <f t="shared" si="5"/>
        <v>0</v>
      </c>
      <c r="M49" s="63"/>
      <c r="N49" s="2"/>
      <c r="O49" s="2"/>
    </row>
    <row r="50" spans="1:13" ht="12.75">
      <c r="A50" s="83" t="s">
        <v>76</v>
      </c>
      <c r="B50" s="84"/>
      <c r="C50" s="84"/>
      <c r="D50" s="63"/>
      <c r="E50" s="36">
        <f t="shared" si="0"/>
        <v>0</v>
      </c>
      <c r="F50" s="63"/>
      <c r="G50" s="36">
        <f t="shared" si="1"/>
        <v>0</v>
      </c>
      <c r="H50" s="36">
        <f t="shared" si="2"/>
        <v>0</v>
      </c>
      <c r="I50" s="36">
        <f t="shared" si="3"/>
        <v>0</v>
      </c>
      <c r="J50" s="53">
        <f t="shared" si="4"/>
        <v>0</v>
      </c>
      <c r="K50" s="54"/>
      <c r="L50" s="36">
        <f t="shared" si="5"/>
        <v>0</v>
      </c>
      <c r="M50" s="63"/>
    </row>
    <row r="51" spans="1:13" ht="12.75">
      <c r="A51" s="85" t="s">
        <v>77</v>
      </c>
      <c r="B51" s="86">
        <v>120</v>
      </c>
      <c r="C51" s="85" t="s">
        <v>78</v>
      </c>
      <c r="D51" s="65"/>
      <c r="E51" s="36">
        <f t="shared" si="0"/>
        <v>0</v>
      </c>
      <c r="F51" s="66"/>
      <c r="G51" s="36">
        <f t="shared" si="1"/>
        <v>0</v>
      </c>
      <c r="H51" s="36">
        <f t="shared" si="2"/>
        <v>0</v>
      </c>
      <c r="I51" s="36">
        <f t="shared" si="3"/>
        <v>0</v>
      </c>
      <c r="J51" s="53">
        <f t="shared" si="4"/>
        <v>0</v>
      </c>
      <c r="K51" s="54"/>
      <c r="L51" s="36">
        <f t="shared" si="5"/>
        <v>0</v>
      </c>
      <c r="M51" s="63"/>
    </row>
    <row r="52" spans="1:13" ht="12.75">
      <c r="A52" s="83" t="s">
        <v>79</v>
      </c>
      <c r="B52" s="84"/>
      <c r="C52" s="84"/>
      <c r="D52" s="63"/>
      <c r="E52" s="36">
        <f t="shared" si="0"/>
        <v>0</v>
      </c>
      <c r="F52" s="63"/>
      <c r="G52" s="36">
        <f t="shared" si="1"/>
        <v>0</v>
      </c>
      <c r="H52" s="36">
        <f t="shared" si="2"/>
        <v>0</v>
      </c>
      <c r="I52" s="36">
        <f t="shared" si="3"/>
        <v>0</v>
      </c>
      <c r="J52" s="53">
        <f t="shared" si="4"/>
        <v>0</v>
      </c>
      <c r="K52" s="54"/>
      <c r="L52" s="36">
        <f t="shared" si="5"/>
        <v>0</v>
      </c>
      <c r="M52" s="63"/>
    </row>
    <row r="53" spans="1:13" ht="12.75">
      <c r="A53" s="85" t="s">
        <v>80</v>
      </c>
      <c r="B53" s="87">
        <v>40</v>
      </c>
      <c r="C53" s="85" t="s">
        <v>47</v>
      </c>
      <c r="D53" s="66"/>
      <c r="E53" s="36">
        <f t="shared" si="0"/>
        <v>0</v>
      </c>
      <c r="F53" s="65"/>
      <c r="G53" s="36">
        <f t="shared" si="1"/>
        <v>0</v>
      </c>
      <c r="H53" s="36">
        <f t="shared" si="2"/>
        <v>0</v>
      </c>
      <c r="I53" s="36">
        <f t="shared" si="3"/>
        <v>0</v>
      </c>
      <c r="J53" s="53">
        <f t="shared" si="4"/>
        <v>0</v>
      </c>
      <c r="K53" s="54"/>
      <c r="L53" s="36">
        <f t="shared" si="5"/>
        <v>0</v>
      </c>
      <c r="M53" s="63"/>
    </row>
    <row r="54" spans="1:15" ht="12.75">
      <c r="A54" s="83" t="s">
        <v>81</v>
      </c>
      <c r="B54" s="84"/>
      <c r="C54" s="84"/>
      <c r="D54" s="63"/>
      <c r="E54" s="36">
        <f t="shared" si="0"/>
        <v>0</v>
      </c>
      <c r="F54" s="63"/>
      <c r="G54" s="36">
        <f t="shared" si="1"/>
        <v>0</v>
      </c>
      <c r="H54" s="36">
        <f t="shared" si="2"/>
        <v>0</v>
      </c>
      <c r="I54" s="36">
        <f t="shared" si="3"/>
        <v>0</v>
      </c>
      <c r="J54" s="53">
        <f t="shared" si="4"/>
        <v>0</v>
      </c>
      <c r="K54" s="54"/>
      <c r="L54" s="36">
        <f t="shared" si="5"/>
        <v>0</v>
      </c>
      <c r="M54" s="63"/>
      <c r="N54" s="34"/>
      <c r="O54" s="35"/>
    </row>
    <row r="55" spans="1:15" s="4" customFormat="1" ht="15">
      <c r="A55" s="83" t="s">
        <v>82</v>
      </c>
      <c r="B55" s="84"/>
      <c r="C55" s="84"/>
      <c r="D55" s="63"/>
      <c r="E55" s="36">
        <f t="shared" si="0"/>
        <v>0</v>
      </c>
      <c r="F55" s="63"/>
      <c r="G55" s="36">
        <f t="shared" si="1"/>
        <v>0</v>
      </c>
      <c r="H55" s="36">
        <f t="shared" si="2"/>
        <v>0</v>
      </c>
      <c r="I55" s="36">
        <f t="shared" si="3"/>
        <v>0</v>
      </c>
      <c r="J55" s="53">
        <f t="shared" si="4"/>
        <v>0</v>
      </c>
      <c r="K55" s="54"/>
      <c r="L55" s="36">
        <f t="shared" si="5"/>
        <v>0</v>
      </c>
      <c r="M55" s="63"/>
      <c r="N55" s="2"/>
      <c r="O55" s="2"/>
    </row>
    <row r="56" spans="1:13" ht="12.75">
      <c r="A56" s="85" t="s">
        <v>200</v>
      </c>
      <c r="B56" s="86">
        <v>293.9</v>
      </c>
      <c r="C56" s="85" t="s">
        <v>42</v>
      </c>
      <c r="D56" s="66"/>
      <c r="E56" s="36">
        <f t="shared" si="0"/>
        <v>0</v>
      </c>
      <c r="F56" s="66"/>
      <c r="G56" s="36">
        <f t="shared" si="1"/>
        <v>0</v>
      </c>
      <c r="H56" s="36">
        <f t="shared" si="2"/>
        <v>0</v>
      </c>
      <c r="I56" s="36">
        <f t="shared" si="3"/>
        <v>0</v>
      </c>
      <c r="J56" s="53">
        <f t="shared" si="4"/>
        <v>0</v>
      </c>
      <c r="K56" s="54"/>
      <c r="L56" s="36">
        <f t="shared" si="5"/>
        <v>0</v>
      </c>
      <c r="M56" s="63"/>
    </row>
    <row r="57" spans="1:15" ht="12.75">
      <c r="A57" s="83" t="s">
        <v>83</v>
      </c>
      <c r="B57" s="84"/>
      <c r="C57" s="84"/>
      <c r="D57" s="63"/>
      <c r="E57" s="36">
        <f t="shared" si="0"/>
        <v>0</v>
      </c>
      <c r="F57" s="63"/>
      <c r="G57" s="36">
        <f t="shared" si="1"/>
        <v>0</v>
      </c>
      <c r="H57" s="36">
        <f t="shared" si="2"/>
        <v>0</v>
      </c>
      <c r="I57" s="36">
        <f t="shared" si="3"/>
        <v>0</v>
      </c>
      <c r="J57" s="53">
        <f t="shared" si="4"/>
        <v>0</v>
      </c>
      <c r="K57" s="54"/>
      <c r="L57" s="36">
        <f t="shared" si="5"/>
        <v>0</v>
      </c>
      <c r="M57" s="63"/>
      <c r="N57" s="32"/>
      <c r="O57" s="34"/>
    </row>
    <row r="58" spans="1:15" s="4" customFormat="1" ht="15">
      <c r="A58" s="85" t="s">
        <v>84</v>
      </c>
      <c r="B58" s="87">
        <v>95.71</v>
      </c>
      <c r="C58" s="85" t="s">
        <v>85</v>
      </c>
      <c r="D58" s="65"/>
      <c r="E58" s="36">
        <f t="shared" si="0"/>
        <v>0</v>
      </c>
      <c r="F58" s="65"/>
      <c r="G58" s="36">
        <f t="shared" si="1"/>
        <v>0</v>
      </c>
      <c r="H58" s="36">
        <f t="shared" si="2"/>
        <v>0</v>
      </c>
      <c r="I58" s="36">
        <f t="shared" si="3"/>
        <v>0</v>
      </c>
      <c r="J58" s="53">
        <f t="shared" si="4"/>
        <v>0</v>
      </c>
      <c r="K58" s="54"/>
      <c r="L58" s="36">
        <f t="shared" si="5"/>
        <v>0</v>
      </c>
      <c r="M58" s="63"/>
      <c r="N58" s="2"/>
      <c r="O58" s="2"/>
    </row>
    <row r="59" spans="1:13" ht="12.75">
      <c r="A59" s="85" t="s">
        <v>86</v>
      </c>
      <c r="B59" s="86">
        <v>327.3</v>
      </c>
      <c r="C59" s="85" t="s">
        <v>85</v>
      </c>
      <c r="D59" s="65"/>
      <c r="E59" s="36">
        <f t="shared" si="0"/>
        <v>0</v>
      </c>
      <c r="F59" s="65"/>
      <c r="G59" s="36">
        <f t="shared" si="1"/>
        <v>0</v>
      </c>
      <c r="H59" s="36">
        <f t="shared" si="2"/>
        <v>0</v>
      </c>
      <c r="I59" s="36">
        <f t="shared" si="3"/>
        <v>0</v>
      </c>
      <c r="J59" s="53">
        <f t="shared" si="4"/>
        <v>0</v>
      </c>
      <c r="K59" s="54"/>
      <c r="L59" s="36">
        <f t="shared" si="5"/>
        <v>0</v>
      </c>
      <c r="M59" s="63"/>
    </row>
    <row r="60" spans="1:13" ht="12.75">
      <c r="A60" s="85" t="s">
        <v>87</v>
      </c>
      <c r="B60" s="86">
        <v>285.6</v>
      </c>
      <c r="C60" s="85" t="s">
        <v>85</v>
      </c>
      <c r="D60" s="65"/>
      <c r="E60" s="36">
        <f t="shared" si="0"/>
        <v>0</v>
      </c>
      <c r="F60" s="65"/>
      <c r="G60" s="36">
        <f t="shared" si="1"/>
        <v>0</v>
      </c>
      <c r="H60" s="36">
        <f t="shared" si="2"/>
        <v>0</v>
      </c>
      <c r="I60" s="36">
        <f t="shared" si="3"/>
        <v>0</v>
      </c>
      <c r="J60" s="53">
        <f t="shared" si="4"/>
        <v>0</v>
      </c>
      <c r="K60" s="54"/>
      <c r="L60" s="36">
        <f t="shared" si="5"/>
        <v>0</v>
      </c>
      <c r="M60" s="63"/>
    </row>
    <row r="61" spans="1:13" ht="12.75">
      <c r="A61" s="83" t="s">
        <v>88</v>
      </c>
      <c r="B61" s="84"/>
      <c r="C61" s="84"/>
      <c r="D61" s="63"/>
      <c r="E61" s="36">
        <f t="shared" si="0"/>
        <v>0</v>
      </c>
      <c r="F61" s="63"/>
      <c r="G61" s="36">
        <f t="shared" si="1"/>
        <v>0</v>
      </c>
      <c r="H61" s="36">
        <f t="shared" si="2"/>
        <v>0</v>
      </c>
      <c r="I61" s="36">
        <f t="shared" si="3"/>
        <v>0</v>
      </c>
      <c r="J61" s="53">
        <f t="shared" si="4"/>
        <v>0</v>
      </c>
      <c r="K61" s="54"/>
      <c r="L61" s="36">
        <f t="shared" si="5"/>
        <v>0</v>
      </c>
      <c r="M61" s="63"/>
    </row>
    <row r="62" spans="1:13" ht="12.75">
      <c r="A62" s="85" t="s">
        <v>89</v>
      </c>
      <c r="B62" s="87">
        <v>15.9</v>
      </c>
      <c r="C62" s="85" t="s">
        <v>58</v>
      </c>
      <c r="D62" s="64"/>
      <c r="E62" s="36">
        <f t="shared" si="0"/>
        <v>0</v>
      </c>
      <c r="F62" s="64"/>
      <c r="G62" s="36">
        <f t="shared" si="1"/>
        <v>0</v>
      </c>
      <c r="H62" s="36">
        <f t="shared" si="2"/>
        <v>0</v>
      </c>
      <c r="I62" s="36">
        <f t="shared" si="3"/>
        <v>0</v>
      </c>
      <c r="J62" s="53">
        <f t="shared" si="4"/>
        <v>0</v>
      </c>
      <c r="K62" s="54"/>
      <c r="L62" s="36">
        <f t="shared" si="5"/>
        <v>0</v>
      </c>
      <c r="M62" s="63"/>
    </row>
    <row r="63" spans="1:13" ht="12.75">
      <c r="A63" s="83" t="s">
        <v>90</v>
      </c>
      <c r="B63" s="84"/>
      <c r="C63" s="84"/>
      <c r="D63" s="63"/>
      <c r="E63" s="36">
        <f t="shared" si="0"/>
        <v>0</v>
      </c>
      <c r="F63" s="63"/>
      <c r="G63" s="36">
        <f t="shared" si="1"/>
        <v>0</v>
      </c>
      <c r="H63" s="36">
        <f t="shared" si="2"/>
        <v>0</v>
      </c>
      <c r="I63" s="36">
        <f t="shared" si="3"/>
        <v>0</v>
      </c>
      <c r="J63" s="53">
        <f t="shared" si="4"/>
        <v>0</v>
      </c>
      <c r="K63" s="54"/>
      <c r="L63" s="36">
        <f t="shared" si="5"/>
        <v>0</v>
      </c>
      <c r="M63" s="63"/>
    </row>
    <row r="64" spans="1:13" ht="12.75">
      <c r="A64" s="83" t="s">
        <v>91</v>
      </c>
      <c r="B64" s="84"/>
      <c r="C64" s="84"/>
      <c r="D64" s="63"/>
      <c r="E64" s="36">
        <f t="shared" si="0"/>
        <v>0</v>
      </c>
      <c r="F64" s="63"/>
      <c r="G64" s="36">
        <f t="shared" si="1"/>
        <v>0</v>
      </c>
      <c r="H64" s="36">
        <f t="shared" si="2"/>
        <v>0</v>
      </c>
      <c r="I64" s="36">
        <f t="shared" si="3"/>
        <v>0</v>
      </c>
      <c r="J64" s="53">
        <f t="shared" si="4"/>
        <v>0</v>
      </c>
      <c r="K64" s="54"/>
      <c r="L64" s="36">
        <f t="shared" si="5"/>
        <v>0</v>
      </c>
      <c r="M64" s="63"/>
    </row>
    <row r="65" spans="1:15" s="4" customFormat="1" ht="15">
      <c r="A65" s="85" t="s">
        <v>84</v>
      </c>
      <c r="B65" s="88">
        <v>9.9</v>
      </c>
      <c r="C65" s="85" t="s">
        <v>85</v>
      </c>
      <c r="D65" s="65"/>
      <c r="E65" s="36">
        <f t="shared" si="0"/>
        <v>0</v>
      </c>
      <c r="F65" s="65"/>
      <c r="G65" s="36">
        <f t="shared" si="1"/>
        <v>0</v>
      </c>
      <c r="H65" s="36">
        <f t="shared" si="2"/>
        <v>0</v>
      </c>
      <c r="I65" s="36">
        <f t="shared" si="3"/>
        <v>0</v>
      </c>
      <c r="J65" s="53">
        <f t="shared" si="4"/>
        <v>0</v>
      </c>
      <c r="K65" s="54"/>
      <c r="L65" s="36">
        <f t="shared" si="5"/>
        <v>0</v>
      </c>
      <c r="M65" s="63"/>
      <c r="N65" s="2"/>
      <c r="O65" s="2"/>
    </row>
    <row r="66" spans="1:13" ht="12.75">
      <c r="A66" s="85" t="s">
        <v>86</v>
      </c>
      <c r="B66" s="87">
        <v>27</v>
      </c>
      <c r="C66" s="85" t="s">
        <v>85</v>
      </c>
      <c r="D66" s="65"/>
      <c r="E66" s="36">
        <f t="shared" si="0"/>
        <v>0</v>
      </c>
      <c r="F66" s="65"/>
      <c r="G66" s="36">
        <f t="shared" si="1"/>
        <v>0</v>
      </c>
      <c r="H66" s="36">
        <f t="shared" si="2"/>
        <v>0</v>
      </c>
      <c r="I66" s="36">
        <f t="shared" si="3"/>
        <v>0</v>
      </c>
      <c r="J66" s="53">
        <f t="shared" si="4"/>
        <v>0</v>
      </c>
      <c r="K66" s="54"/>
      <c r="L66" s="36">
        <f t="shared" si="5"/>
        <v>0</v>
      </c>
      <c r="M66" s="63"/>
    </row>
    <row r="67" spans="1:13" ht="12.75">
      <c r="A67" s="85" t="s">
        <v>87</v>
      </c>
      <c r="B67" s="88">
        <v>3.5</v>
      </c>
      <c r="C67" s="85" t="s">
        <v>85</v>
      </c>
      <c r="D67" s="65"/>
      <c r="E67" s="36">
        <f t="shared" si="0"/>
        <v>0</v>
      </c>
      <c r="F67" s="65"/>
      <c r="G67" s="36">
        <f t="shared" si="1"/>
        <v>0</v>
      </c>
      <c r="H67" s="36">
        <f t="shared" si="2"/>
        <v>0</v>
      </c>
      <c r="I67" s="36">
        <f t="shared" si="3"/>
        <v>0</v>
      </c>
      <c r="J67" s="53">
        <f t="shared" si="4"/>
        <v>0</v>
      </c>
      <c r="K67" s="54"/>
      <c r="L67" s="36">
        <f t="shared" si="5"/>
        <v>0</v>
      </c>
      <c r="M67" s="63"/>
    </row>
    <row r="68" spans="1:13" ht="12.75">
      <c r="A68" s="85" t="s">
        <v>92</v>
      </c>
      <c r="B68" s="88">
        <v>2</v>
      </c>
      <c r="C68" s="85" t="s">
        <v>58</v>
      </c>
      <c r="D68" s="64"/>
      <c r="E68" s="36">
        <f t="shared" si="0"/>
        <v>0</v>
      </c>
      <c r="F68" s="64"/>
      <c r="G68" s="36">
        <f t="shared" si="1"/>
        <v>0</v>
      </c>
      <c r="H68" s="36">
        <f t="shared" si="2"/>
        <v>0</v>
      </c>
      <c r="I68" s="36">
        <f t="shared" si="3"/>
        <v>0</v>
      </c>
      <c r="J68" s="53">
        <f t="shared" si="4"/>
        <v>0</v>
      </c>
      <c r="K68" s="54"/>
      <c r="L68" s="36">
        <f t="shared" si="5"/>
        <v>0</v>
      </c>
      <c r="M68" s="63"/>
    </row>
    <row r="69" spans="1:13" ht="12.75">
      <c r="A69" s="83" t="s">
        <v>93</v>
      </c>
      <c r="B69" s="84"/>
      <c r="C69" s="84"/>
      <c r="D69" s="63"/>
      <c r="E69" s="36">
        <f t="shared" si="0"/>
        <v>0</v>
      </c>
      <c r="F69" s="63"/>
      <c r="G69" s="36">
        <f t="shared" si="1"/>
        <v>0</v>
      </c>
      <c r="H69" s="36">
        <f t="shared" si="2"/>
        <v>0</v>
      </c>
      <c r="I69" s="36">
        <f t="shared" si="3"/>
        <v>0</v>
      </c>
      <c r="J69" s="53">
        <f t="shared" si="4"/>
        <v>0</v>
      </c>
      <c r="K69" s="54"/>
      <c r="L69" s="36">
        <f t="shared" si="5"/>
        <v>0</v>
      </c>
      <c r="M69" s="63"/>
    </row>
    <row r="70" spans="1:13" ht="12.75">
      <c r="A70" s="85" t="s">
        <v>84</v>
      </c>
      <c r="B70" s="86">
        <v>214</v>
      </c>
      <c r="C70" s="85" t="s">
        <v>85</v>
      </c>
      <c r="D70" s="65"/>
      <c r="E70" s="36">
        <f t="shared" si="0"/>
        <v>0</v>
      </c>
      <c r="F70" s="65"/>
      <c r="G70" s="36">
        <f t="shared" si="1"/>
        <v>0</v>
      </c>
      <c r="H70" s="36">
        <f t="shared" si="2"/>
        <v>0</v>
      </c>
      <c r="I70" s="36">
        <f t="shared" si="3"/>
        <v>0</v>
      </c>
      <c r="J70" s="53">
        <f t="shared" si="4"/>
        <v>0</v>
      </c>
      <c r="K70" s="54"/>
      <c r="L70" s="36">
        <f t="shared" si="5"/>
        <v>0</v>
      </c>
      <c r="M70" s="62"/>
    </row>
    <row r="71" spans="1:13" ht="12.75">
      <c r="A71" s="85" t="s">
        <v>94</v>
      </c>
      <c r="B71" s="87">
        <v>50</v>
      </c>
      <c r="C71" s="85" t="s">
        <v>85</v>
      </c>
      <c r="D71" s="65"/>
      <c r="E71" s="36">
        <f t="shared" si="0"/>
        <v>0</v>
      </c>
      <c r="F71" s="65"/>
      <c r="G71" s="36">
        <f t="shared" si="1"/>
        <v>0</v>
      </c>
      <c r="H71" s="36">
        <f t="shared" si="2"/>
        <v>0</v>
      </c>
      <c r="I71" s="36">
        <f t="shared" si="3"/>
        <v>0</v>
      </c>
      <c r="J71" s="53">
        <f t="shared" si="4"/>
        <v>0</v>
      </c>
      <c r="K71" s="54"/>
      <c r="L71" s="36">
        <f t="shared" si="5"/>
        <v>0</v>
      </c>
      <c r="M71" s="63"/>
    </row>
    <row r="72" spans="1:13" ht="12.75">
      <c r="A72" s="85" t="s">
        <v>95</v>
      </c>
      <c r="B72" s="88">
        <v>6</v>
      </c>
      <c r="C72" s="85" t="s">
        <v>58</v>
      </c>
      <c r="D72" s="64"/>
      <c r="E72" s="36">
        <f t="shared" si="0"/>
        <v>0</v>
      </c>
      <c r="F72" s="64"/>
      <c r="G72" s="36">
        <f t="shared" si="1"/>
        <v>0</v>
      </c>
      <c r="H72" s="36">
        <f t="shared" si="2"/>
        <v>0</v>
      </c>
      <c r="I72" s="36">
        <f t="shared" si="3"/>
        <v>0</v>
      </c>
      <c r="J72" s="53">
        <f t="shared" si="4"/>
        <v>0</v>
      </c>
      <c r="K72" s="54"/>
      <c r="L72" s="36">
        <f t="shared" si="5"/>
        <v>0</v>
      </c>
      <c r="M72" s="63"/>
    </row>
    <row r="73" spans="1:13" ht="12.75">
      <c r="A73" s="80" t="s">
        <v>96</v>
      </c>
      <c r="B73" s="81"/>
      <c r="C73" s="81"/>
      <c r="D73" s="58"/>
      <c r="E73" s="59"/>
      <c r="F73" s="58"/>
      <c r="G73" s="59"/>
      <c r="H73" s="59"/>
      <c r="I73" s="59"/>
      <c r="J73" s="60"/>
      <c r="K73" s="61"/>
      <c r="L73" s="59"/>
      <c r="M73" s="62">
        <f>SUM(L74:L82)</f>
        <v>0</v>
      </c>
    </row>
    <row r="74" spans="1:13" ht="12.75">
      <c r="A74" s="83" t="s">
        <v>97</v>
      </c>
      <c r="B74" s="84"/>
      <c r="C74" s="84"/>
      <c r="D74" s="63"/>
      <c r="E74" s="36">
        <f t="shared" si="0"/>
        <v>0</v>
      </c>
      <c r="F74" s="63"/>
      <c r="G74" s="36">
        <f t="shared" si="1"/>
        <v>0</v>
      </c>
      <c r="H74" s="36">
        <f t="shared" si="2"/>
        <v>0</v>
      </c>
      <c r="I74" s="36">
        <f t="shared" si="3"/>
        <v>0</v>
      </c>
      <c r="J74" s="53">
        <f t="shared" si="4"/>
        <v>0</v>
      </c>
      <c r="K74" s="54"/>
      <c r="L74" s="36">
        <f t="shared" si="5"/>
        <v>0</v>
      </c>
      <c r="M74" s="63"/>
    </row>
    <row r="75" spans="1:13" ht="12.75">
      <c r="A75" s="83" t="s">
        <v>98</v>
      </c>
      <c r="B75" s="84"/>
      <c r="C75" s="84"/>
      <c r="D75" s="63"/>
      <c r="E75" s="36">
        <f t="shared" si="0"/>
        <v>0</v>
      </c>
      <c r="F75" s="63"/>
      <c r="G75" s="36">
        <f t="shared" si="1"/>
        <v>0</v>
      </c>
      <c r="H75" s="36">
        <f t="shared" si="2"/>
        <v>0</v>
      </c>
      <c r="I75" s="36">
        <f t="shared" si="3"/>
        <v>0</v>
      </c>
      <c r="J75" s="53">
        <f t="shared" si="4"/>
        <v>0</v>
      </c>
      <c r="K75" s="54"/>
      <c r="L75" s="36">
        <f t="shared" si="5"/>
        <v>0</v>
      </c>
      <c r="M75" s="63"/>
    </row>
    <row r="76" spans="1:13" ht="12.75">
      <c r="A76" s="83" t="s">
        <v>99</v>
      </c>
      <c r="B76" s="84"/>
      <c r="C76" s="84"/>
      <c r="D76" s="63"/>
      <c r="E76" s="36">
        <f t="shared" si="0"/>
        <v>0</v>
      </c>
      <c r="F76" s="63"/>
      <c r="G76" s="36">
        <f t="shared" si="1"/>
        <v>0</v>
      </c>
      <c r="H76" s="36">
        <f t="shared" si="2"/>
        <v>0</v>
      </c>
      <c r="I76" s="36">
        <f t="shared" si="3"/>
        <v>0</v>
      </c>
      <c r="J76" s="53">
        <f t="shared" si="4"/>
        <v>0</v>
      </c>
      <c r="K76" s="54"/>
      <c r="L76" s="36">
        <f t="shared" si="5"/>
        <v>0</v>
      </c>
      <c r="M76" s="63"/>
    </row>
    <row r="77" spans="1:13" ht="12.75">
      <c r="A77" s="85" t="s">
        <v>201</v>
      </c>
      <c r="B77" s="87">
        <v>78.64</v>
      </c>
      <c r="C77" s="85" t="s">
        <v>42</v>
      </c>
      <c r="D77" s="66"/>
      <c r="E77" s="36">
        <f t="shared" si="0"/>
        <v>0</v>
      </c>
      <c r="F77" s="66"/>
      <c r="G77" s="36">
        <f t="shared" si="1"/>
        <v>0</v>
      </c>
      <c r="H77" s="36">
        <f t="shared" si="2"/>
        <v>0</v>
      </c>
      <c r="I77" s="36">
        <f t="shared" si="3"/>
        <v>0</v>
      </c>
      <c r="J77" s="53">
        <f t="shared" si="4"/>
        <v>0</v>
      </c>
      <c r="K77" s="54"/>
      <c r="L77" s="36">
        <f t="shared" si="5"/>
        <v>0</v>
      </c>
      <c r="M77" s="63"/>
    </row>
    <row r="78" spans="1:13" ht="12.75">
      <c r="A78" s="83" t="s">
        <v>100</v>
      </c>
      <c r="B78" s="84"/>
      <c r="C78" s="84"/>
      <c r="D78" s="63"/>
      <c r="E78" s="36">
        <f aca="true" t="shared" si="6" ref="E78:E140">B78*D78</f>
        <v>0</v>
      </c>
      <c r="F78" s="63"/>
      <c r="G78" s="36">
        <f aca="true" t="shared" si="7" ref="G78:G140">B78*F78</f>
        <v>0</v>
      </c>
      <c r="H78" s="36">
        <f aca="true" t="shared" si="8" ref="H78:H140">+D78+F78</f>
        <v>0</v>
      </c>
      <c r="I78" s="36">
        <f aca="true" t="shared" si="9" ref="I78:I140">E78+G78</f>
        <v>0</v>
      </c>
      <c r="J78" s="53">
        <f aca="true" t="shared" si="10" ref="J78:J140">K78*I78</f>
        <v>0</v>
      </c>
      <c r="K78" s="54"/>
      <c r="L78" s="36">
        <f aca="true" t="shared" si="11" ref="L78:L140">I78+J78</f>
        <v>0</v>
      </c>
      <c r="M78" s="63"/>
    </row>
    <row r="79" spans="1:13" ht="12.75">
      <c r="A79" s="85" t="s">
        <v>101</v>
      </c>
      <c r="B79" s="86">
        <v>390.59</v>
      </c>
      <c r="C79" s="85" t="s">
        <v>85</v>
      </c>
      <c r="D79" s="65"/>
      <c r="E79" s="36">
        <f t="shared" si="6"/>
        <v>0</v>
      </c>
      <c r="F79" s="65"/>
      <c r="G79" s="36">
        <f t="shared" si="7"/>
        <v>0</v>
      </c>
      <c r="H79" s="36">
        <f t="shared" si="8"/>
        <v>0</v>
      </c>
      <c r="I79" s="36">
        <f t="shared" si="9"/>
        <v>0</v>
      </c>
      <c r="J79" s="53">
        <f t="shared" si="10"/>
        <v>0</v>
      </c>
      <c r="K79" s="54"/>
      <c r="L79" s="36">
        <f t="shared" si="11"/>
        <v>0</v>
      </c>
      <c r="M79" s="63"/>
    </row>
    <row r="80" spans="1:13" ht="12.75">
      <c r="A80" s="85" t="s">
        <v>94</v>
      </c>
      <c r="B80" s="87">
        <v>93.86</v>
      </c>
      <c r="C80" s="85" t="s">
        <v>85</v>
      </c>
      <c r="D80" s="65"/>
      <c r="E80" s="36">
        <f t="shared" si="6"/>
        <v>0</v>
      </c>
      <c r="F80" s="65"/>
      <c r="G80" s="36">
        <f t="shared" si="7"/>
        <v>0</v>
      </c>
      <c r="H80" s="36">
        <f t="shared" si="8"/>
        <v>0</v>
      </c>
      <c r="I80" s="36">
        <f t="shared" si="9"/>
        <v>0</v>
      </c>
      <c r="J80" s="53">
        <f t="shared" si="10"/>
        <v>0</v>
      </c>
      <c r="K80" s="54"/>
      <c r="L80" s="36">
        <f t="shared" si="11"/>
        <v>0</v>
      </c>
      <c r="M80" s="62"/>
    </row>
    <row r="81" spans="1:15" ht="12.75">
      <c r="A81" s="83" t="s">
        <v>102</v>
      </c>
      <c r="B81" s="84"/>
      <c r="C81" s="84"/>
      <c r="D81" s="63"/>
      <c r="E81" s="36">
        <f t="shared" si="6"/>
        <v>0</v>
      </c>
      <c r="F81" s="63"/>
      <c r="G81" s="36">
        <f t="shared" si="7"/>
        <v>0</v>
      </c>
      <c r="H81" s="36">
        <f t="shared" si="8"/>
        <v>0</v>
      </c>
      <c r="I81" s="36">
        <f t="shared" si="9"/>
        <v>0</v>
      </c>
      <c r="J81" s="53">
        <f t="shared" si="10"/>
        <v>0</v>
      </c>
      <c r="K81" s="54"/>
      <c r="L81" s="36">
        <f t="shared" si="11"/>
        <v>0</v>
      </c>
      <c r="M81" s="63"/>
      <c r="N81" s="35"/>
      <c r="O81" s="35"/>
    </row>
    <row r="82" spans="1:13" ht="12.75">
      <c r="A82" s="85" t="s">
        <v>89</v>
      </c>
      <c r="B82" s="88">
        <v>5</v>
      </c>
      <c r="C82" s="85" t="s">
        <v>58</v>
      </c>
      <c r="D82" s="64"/>
      <c r="E82" s="36">
        <f t="shared" si="6"/>
        <v>0</v>
      </c>
      <c r="F82" s="64"/>
      <c r="G82" s="36">
        <f t="shared" si="7"/>
        <v>0</v>
      </c>
      <c r="H82" s="36">
        <f t="shared" si="8"/>
        <v>0</v>
      </c>
      <c r="I82" s="36">
        <f t="shared" si="9"/>
        <v>0</v>
      </c>
      <c r="J82" s="53">
        <f t="shared" si="10"/>
        <v>0</v>
      </c>
      <c r="K82" s="54"/>
      <c r="L82" s="36">
        <f t="shared" si="11"/>
        <v>0</v>
      </c>
      <c r="M82" s="63"/>
    </row>
    <row r="83" spans="1:13" ht="12.75">
      <c r="A83" s="80" t="s">
        <v>103</v>
      </c>
      <c r="B83" s="81"/>
      <c r="C83" s="81"/>
      <c r="D83" s="58"/>
      <c r="E83" s="59"/>
      <c r="F83" s="58"/>
      <c r="G83" s="59"/>
      <c r="H83" s="59"/>
      <c r="I83" s="59"/>
      <c r="J83" s="60"/>
      <c r="K83" s="61"/>
      <c r="L83" s="59"/>
      <c r="M83" s="62">
        <f>SUM(L84:L92)</f>
        <v>0</v>
      </c>
    </row>
    <row r="84" spans="1:15" ht="12.75">
      <c r="A84" s="83" t="s">
        <v>104</v>
      </c>
      <c r="B84" s="84"/>
      <c r="C84" s="84"/>
      <c r="D84" s="63"/>
      <c r="E84" s="36">
        <f t="shared" si="6"/>
        <v>0</v>
      </c>
      <c r="F84" s="63"/>
      <c r="G84" s="36">
        <f t="shared" si="7"/>
        <v>0</v>
      </c>
      <c r="H84" s="36">
        <f t="shared" si="8"/>
        <v>0</v>
      </c>
      <c r="I84" s="36">
        <f t="shared" si="9"/>
        <v>0</v>
      </c>
      <c r="J84" s="53">
        <f t="shared" si="10"/>
        <v>0</v>
      </c>
      <c r="K84" s="54"/>
      <c r="L84" s="36">
        <f t="shared" si="11"/>
        <v>0</v>
      </c>
      <c r="M84" s="63"/>
      <c r="N84" s="35"/>
      <c r="O84" s="33"/>
    </row>
    <row r="85" spans="1:13" ht="12.75">
      <c r="A85" s="83" t="s">
        <v>105</v>
      </c>
      <c r="B85" s="84"/>
      <c r="C85" s="84"/>
      <c r="D85" s="63"/>
      <c r="E85" s="36">
        <f t="shared" si="6"/>
        <v>0</v>
      </c>
      <c r="F85" s="63"/>
      <c r="G85" s="36">
        <f t="shared" si="7"/>
        <v>0</v>
      </c>
      <c r="H85" s="36">
        <f t="shared" si="8"/>
        <v>0</v>
      </c>
      <c r="I85" s="36">
        <f t="shared" si="9"/>
        <v>0</v>
      </c>
      <c r="J85" s="53">
        <f t="shared" si="10"/>
        <v>0</v>
      </c>
      <c r="K85" s="54"/>
      <c r="L85" s="36">
        <f t="shared" si="11"/>
        <v>0</v>
      </c>
      <c r="M85" s="63"/>
    </row>
    <row r="86" spans="1:15" ht="12.75">
      <c r="A86" s="85" t="s">
        <v>106</v>
      </c>
      <c r="B86" s="86">
        <v>130</v>
      </c>
      <c r="C86" s="85" t="s">
        <v>42</v>
      </c>
      <c r="D86" s="66"/>
      <c r="E86" s="36">
        <f t="shared" si="6"/>
        <v>0</v>
      </c>
      <c r="F86" s="66"/>
      <c r="G86" s="36">
        <f t="shared" si="7"/>
        <v>0</v>
      </c>
      <c r="H86" s="36">
        <f t="shared" si="8"/>
        <v>0</v>
      </c>
      <c r="I86" s="36">
        <f t="shared" si="9"/>
        <v>0</v>
      </c>
      <c r="J86" s="53">
        <f t="shared" si="10"/>
        <v>0</v>
      </c>
      <c r="K86" s="54"/>
      <c r="L86" s="36">
        <f t="shared" si="11"/>
        <v>0</v>
      </c>
      <c r="M86" s="63"/>
      <c r="N86" s="32"/>
      <c r="O86" s="33"/>
    </row>
    <row r="87" spans="1:13" ht="12.75">
      <c r="A87" s="83" t="s">
        <v>107</v>
      </c>
      <c r="B87" s="84"/>
      <c r="C87" s="84"/>
      <c r="D87" s="63"/>
      <c r="E87" s="36">
        <f t="shared" si="6"/>
        <v>0</v>
      </c>
      <c r="F87" s="63"/>
      <c r="G87" s="36">
        <f t="shared" si="7"/>
        <v>0</v>
      </c>
      <c r="H87" s="36">
        <f t="shared" si="8"/>
        <v>0</v>
      </c>
      <c r="I87" s="36">
        <f t="shared" si="9"/>
        <v>0</v>
      </c>
      <c r="J87" s="53">
        <f t="shared" si="10"/>
        <v>0</v>
      </c>
      <c r="K87" s="54"/>
      <c r="L87" s="36">
        <f t="shared" si="11"/>
        <v>0</v>
      </c>
      <c r="M87" s="63"/>
    </row>
    <row r="88" spans="1:13" ht="12.75">
      <c r="A88" s="83" t="s">
        <v>108</v>
      </c>
      <c r="B88" s="84"/>
      <c r="C88" s="84"/>
      <c r="D88" s="63"/>
      <c r="E88" s="36">
        <f t="shared" si="6"/>
        <v>0</v>
      </c>
      <c r="F88" s="63"/>
      <c r="G88" s="36">
        <f t="shared" si="7"/>
        <v>0</v>
      </c>
      <c r="H88" s="36">
        <f t="shared" si="8"/>
        <v>0</v>
      </c>
      <c r="I88" s="36">
        <f t="shared" si="9"/>
        <v>0</v>
      </c>
      <c r="J88" s="53">
        <f t="shared" si="10"/>
        <v>0</v>
      </c>
      <c r="K88" s="54"/>
      <c r="L88" s="36">
        <f t="shared" si="11"/>
        <v>0</v>
      </c>
      <c r="M88" s="63"/>
    </row>
    <row r="89" spans="1:15" s="4" customFormat="1" ht="15">
      <c r="A89" s="85" t="s">
        <v>202</v>
      </c>
      <c r="B89" s="86">
        <v>221.21</v>
      </c>
      <c r="C89" s="85" t="s">
        <v>42</v>
      </c>
      <c r="D89" s="66"/>
      <c r="E89" s="36">
        <f t="shared" si="6"/>
        <v>0</v>
      </c>
      <c r="F89" s="64"/>
      <c r="G89" s="36">
        <f t="shared" si="7"/>
        <v>0</v>
      </c>
      <c r="H89" s="36">
        <f t="shared" si="8"/>
        <v>0</v>
      </c>
      <c r="I89" s="36">
        <f t="shared" si="9"/>
        <v>0</v>
      </c>
      <c r="J89" s="53">
        <f t="shared" si="10"/>
        <v>0</v>
      </c>
      <c r="K89" s="54"/>
      <c r="L89" s="36">
        <f t="shared" si="11"/>
        <v>0</v>
      </c>
      <c r="M89" s="63"/>
      <c r="N89" s="2"/>
      <c r="O89" s="2"/>
    </row>
    <row r="90" spans="1:15" ht="12.75">
      <c r="A90" s="85" t="s">
        <v>109</v>
      </c>
      <c r="B90" s="86">
        <v>140</v>
      </c>
      <c r="C90" s="85" t="s">
        <v>78</v>
      </c>
      <c r="D90" s="65"/>
      <c r="E90" s="36">
        <f t="shared" si="6"/>
        <v>0</v>
      </c>
      <c r="F90" s="66"/>
      <c r="G90" s="36">
        <f t="shared" si="7"/>
        <v>0</v>
      </c>
      <c r="H90" s="36">
        <f t="shared" si="8"/>
        <v>0</v>
      </c>
      <c r="I90" s="36">
        <f t="shared" si="9"/>
        <v>0</v>
      </c>
      <c r="J90" s="53">
        <f t="shared" si="10"/>
        <v>0</v>
      </c>
      <c r="K90" s="54"/>
      <c r="L90" s="36">
        <f t="shared" si="11"/>
        <v>0</v>
      </c>
      <c r="M90" s="62"/>
      <c r="N90" s="35"/>
      <c r="O90" s="35"/>
    </row>
    <row r="91" spans="1:15" ht="12.75">
      <c r="A91" s="85" t="s">
        <v>110</v>
      </c>
      <c r="B91" s="87">
        <v>16</v>
      </c>
      <c r="C91" s="85" t="s">
        <v>47</v>
      </c>
      <c r="D91" s="65"/>
      <c r="E91" s="36">
        <f t="shared" si="6"/>
        <v>0</v>
      </c>
      <c r="F91" s="66"/>
      <c r="G91" s="36">
        <f t="shared" si="7"/>
        <v>0</v>
      </c>
      <c r="H91" s="36">
        <f t="shared" si="8"/>
        <v>0</v>
      </c>
      <c r="I91" s="36">
        <f t="shared" si="9"/>
        <v>0</v>
      </c>
      <c r="J91" s="53">
        <f t="shared" si="10"/>
        <v>0</v>
      </c>
      <c r="K91" s="54"/>
      <c r="L91" s="36">
        <f t="shared" si="11"/>
        <v>0</v>
      </c>
      <c r="M91" s="63"/>
      <c r="N91" s="35"/>
      <c r="O91" s="35"/>
    </row>
    <row r="92" spans="1:15" ht="12.75">
      <c r="A92" s="85" t="s">
        <v>111</v>
      </c>
      <c r="B92" s="86">
        <v>211.25</v>
      </c>
      <c r="C92" s="85" t="s">
        <v>85</v>
      </c>
      <c r="D92" s="65"/>
      <c r="E92" s="36">
        <f t="shared" si="6"/>
        <v>0</v>
      </c>
      <c r="F92" s="65"/>
      <c r="G92" s="36">
        <f t="shared" si="7"/>
        <v>0</v>
      </c>
      <c r="H92" s="36">
        <f t="shared" si="8"/>
        <v>0</v>
      </c>
      <c r="I92" s="36">
        <f t="shared" si="9"/>
        <v>0</v>
      </c>
      <c r="J92" s="53">
        <f t="shared" si="10"/>
        <v>0</v>
      </c>
      <c r="K92" s="54"/>
      <c r="L92" s="36">
        <f t="shared" si="11"/>
        <v>0</v>
      </c>
      <c r="M92" s="63"/>
      <c r="N92" s="35"/>
      <c r="O92" s="35"/>
    </row>
    <row r="93" spans="1:15" s="4" customFormat="1" ht="15">
      <c r="A93" s="80" t="s">
        <v>112</v>
      </c>
      <c r="B93" s="81"/>
      <c r="C93" s="81"/>
      <c r="D93" s="58"/>
      <c r="E93" s="59"/>
      <c r="F93" s="58"/>
      <c r="G93" s="59"/>
      <c r="H93" s="59"/>
      <c r="I93" s="59"/>
      <c r="J93" s="60"/>
      <c r="K93" s="61"/>
      <c r="L93" s="59"/>
      <c r="M93" s="62">
        <f>SUM(L94:L103)</f>
        <v>0</v>
      </c>
      <c r="N93" s="2"/>
      <c r="O93" s="2"/>
    </row>
    <row r="94" spans="1:13" ht="12.75">
      <c r="A94" s="83" t="s">
        <v>113</v>
      </c>
      <c r="B94" s="84"/>
      <c r="C94" s="84"/>
      <c r="D94" s="63"/>
      <c r="E94" s="36">
        <f t="shared" si="6"/>
        <v>0</v>
      </c>
      <c r="F94" s="63"/>
      <c r="G94" s="36">
        <f t="shared" si="7"/>
        <v>0</v>
      </c>
      <c r="H94" s="36">
        <f t="shared" si="8"/>
        <v>0</v>
      </c>
      <c r="I94" s="36">
        <f t="shared" si="9"/>
        <v>0</v>
      </c>
      <c r="J94" s="53">
        <f t="shared" si="10"/>
        <v>0</v>
      </c>
      <c r="K94" s="54"/>
      <c r="L94" s="36">
        <f t="shared" si="11"/>
        <v>0</v>
      </c>
      <c r="M94" s="63"/>
    </row>
    <row r="95" spans="1:15" ht="12.75">
      <c r="A95" s="83" t="s">
        <v>114</v>
      </c>
      <c r="B95" s="84"/>
      <c r="C95" s="84"/>
      <c r="D95" s="63"/>
      <c r="E95" s="36">
        <f t="shared" si="6"/>
        <v>0</v>
      </c>
      <c r="F95" s="63"/>
      <c r="G95" s="36">
        <f t="shared" si="7"/>
        <v>0</v>
      </c>
      <c r="H95" s="36">
        <f t="shared" si="8"/>
        <v>0</v>
      </c>
      <c r="I95" s="36">
        <f t="shared" si="9"/>
        <v>0</v>
      </c>
      <c r="J95" s="53">
        <f t="shared" si="10"/>
        <v>0</v>
      </c>
      <c r="K95" s="54"/>
      <c r="L95" s="36">
        <f t="shared" si="11"/>
        <v>0</v>
      </c>
      <c r="M95" s="63"/>
      <c r="N95" s="34"/>
      <c r="O95" s="33"/>
    </row>
    <row r="96" spans="1:15" ht="12.75">
      <c r="A96" s="85" t="s">
        <v>115</v>
      </c>
      <c r="B96" s="87">
        <v>16</v>
      </c>
      <c r="C96" s="85" t="s">
        <v>78</v>
      </c>
      <c r="D96" s="65"/>
      <c r="E96" s="36">
        <f t="shared" si="6"/>
        <v>0</v>
      </c>
      <c r="F96" s="66"/>
      <c r="G96" s="36">
        <f t="shared" si="7"/>
        <v>0</v>
      </c>
      <c r="H96" s="36">
        <f t="shared" si="8"/>
        <v>0</v>
      </c>
      <c r="I96" s="36">
        <f t="shared" si="9"/>
        <v>0</v>
      </c>
      <c r="J96" s="53">
        <f t="shared" si="10"/>
        <v>0</v>
      </c>
      <c r="K96" s="54"/>
      <c r="L96" s="36">
        <f t="shared" si="11"/>
        <v>0</v>
      </c>
      <c r="M96" s="63"/>
      <c r="N96" s="34"/>
      <c r="O96" s="35"/>
    </row>
    <row r="97" spans="1:13" ht="12.75">
      <c r="A97" s="85" t="s">
        <v>116</v>
      </c>
      <c r="B97" s="88">
        <v>3.44</v>
      </c>
      <c r="C97" s="85" t="s">
        <v>85</v>
      </c>
      <c r="D97" s="65"/>
      <c r="E97" s="36">
        <f t="shared" si="6"/>
        <v>0</v>
      </c>
      <c r="F97" s="65"/>
      <c r="G97" s="36">
        <f t="shared" si="7"/>
        <v>0</v>
      </c>
      <c r="H97" s="36">
        <f t="shared" si="8"/>
        <v>0</v>
      </c>
      <c r="I97" s="36">
        <f t="shared" si="9"/>
        <v>0</v>
      </c>
      <c r="J97" s="53">
        <f t="shared" si="10"/>
        <v>0</v>
      </c>
      <c r="K97" s="54"/>
      <c r="L97" s="36">
        <f t="shared" si="11"/>
        <v>0</v>
      </c>
      <c r="M97" s="63"/>
    </row>
    <row r="98" spans="1:15" ht="12.75">
      <c r="A98" s="85" t="s">
        <v>117</v>
      </c>
      <c r="B98" s="88">
        <v>3</v>
      </c>
      <c r="C98" s="85" t="s">
        <v>42</v>
      </c>
      <c r="D98" s="65"/>
      <c r="E98" s="36">
        <f t="shared" si="6"/>
        <v>0</v>
      </c>
      <c r="F98" s="65"/>
      <c r="G98" s="36">
        <f t="shared" si="7"/>
        <v>0</v>
      </c>
      <c r="H98" s="36">
        <f t="shared" si="8"/>
        <v>0</v>
      </c>
      <c r="I98" s="36">
        <f t="shared" si="9"/>
        <v>0</v>
      </c>
      <c r="J98" s="53">
        <f t="shared" si="10"/>
        <v>0</v>
      </c>
      <c r="K98" s="54"/>
      <c r="L98" s="36">
        <f t="shared" si="11"/>
        <v>0</v>
      </c>
      <c r="M98" s="63"/>
      <c r="N98" s="34"/>
      <c r="O98" s="34"/>
    </row>
    <row r="99" spans="1:15" ht="12.75">
      <c r="A99" s="85" t="s">
        <v>118</v>
      </c>
      <c r="B99" s="88">
        <v>1</v>
      </c>
      <c r="C99" s="85" t="s">
        <v>47</v>
      </c>
      <c r="D99" s="64"/>
      <c r="E99" s="36">
        <f t="shared" si="6"/>
        <v>0</v>
      </c>
      <c r="F99" s="67"/>
      <c r="G99" s="36">
        <f t="shared" si="7"/>
        <v>0</v>
      </c>
      <c r="H99" s="36">
        <f t="shared" si="8"/>
        <v>0</v>
      </c>
      <c r="I99" s="36">
        <f t="shared" si="9"/>
        <v>0</v>
      </c>
      <c r="J99" s="53">
        <f t="shared" si="10"/>
        <v>0</v>
      </c>
      <c r="K99" s="54"/>
      <c r="L99" s="36">
        <f t="shared" si="11"/>
        <v>0</v>
      </c>
      <c r="M99" s="63"/>
      <c r="N99" s="34"/>
      <c r="O99" s="35"/>
    </row>
    <row r="100" spans="1:13" ht="12.75">
      <c r="A100" s="85" t="s">
        <v>119</v>
      </c>
      <c r="B100" s="88">
        <v>5</v>
      </c>
      <c r="C100" s="85" t="s">
        <v>78</v>
      </c>
      <c r="D100" s="65"/>
      <c r="E100" s="36">
        <f t="shared" si="6"/>
        <v>0</v>
      </c>
      <c r="F100" s="66"/>
      <c r="G100" s="36">
        <f t="shared" si="7"/>
        <v>0</v>
      </c>
      <c r="H100" s="36">
        <f t="shared" si="8"/>
        <v>0</v>
      </c>
      <c r="I100" s="36">
        <f t="shared" si="9"/>
        <v>0</v>
      </c>
      <c r="J100" s="53">
        <f t="shared" si="10"/>
        <v>0</v>
      </c>
      <c r="K100" s="54"/>
      <c r="L100" s="36">
        <f t="shared" si="11"/>
        <v>0</v>
      </c>
      <c r="M100" s="63"/>
    </row>
    <row r="101" spans="1:15" ht="12.75">
      <c r="A101" s="85" t="s">
        <v>120</v>
      </c>
      <c r="B101" s="88">
        <v>7</v>
      </c>
      <c r="C101" s="85" t="s">
        <v>47</v>
      </c>
      <c r="D101" s="65"/>
      <c r="E101" s="36">
        <f t="shared" si="6"/>
        <v>0</v>
      </c>
      <c r="F101" s="65"/>
      <c r="G101" s="36">
        <f t="shared" si="7"/>
        <v>0</v>
      </c>
      <c r="H101" s="36">
        <f t="shared" si="8"/>
        <v>0</v>
      </c>
      <c r="I101" s="36">
        <f t="shared" si="9"/>
        <v>0</v>
      </c>
      <c r="J101" s="53">
        <f t="shared" si="10"/>
        <v>0</v>
      </c>
      <c r="K101" s="54"/>
      <c r="L101" s="36">
        <f t="shared" si="11"/>
        <v>0</v>
      </c>
      <c r="M101" s="62"/>
      <c r="N101" s="34"/>
      <c r="O101" s="34"/>
    </row>
    <row r="102" spans="1:15" ht="12.75">
      <c r="A102" s="85" t="s">
        <v>121</v>
      </c>
      <c r="B102" s="88">
        <v>1</v>
      </c>
      <c r="C102" s="85" t="s">
        <v>47</v>
      </c>
      <c r="D102" s="65"/>
      <c r="E102" s="36">
        <f t="shared" si="6"/>
        <v>0</v>
      </c>
      <c r="F102" s="65"/>
      <c r="G102" s="36">
        <f t="shared" si="7"/>
        <v>0</v>
      </c>
      <c r="H102" s="36">
        <f t="shared" si="8"/>
        <v>0</v>
      </c>
      <c r="I102" s="36">
        <f t="shared" si="9"/>
        <v>0</v>
      </c>
      <c r="J102" s="53">
        <f t="shared" si="10"/>
        <v>0</v>
      </c>
      <c r="K102" s="54"/>
      <c r="L102" s="36">
        <f t="shared" si="11"/>
        <v>0</v>
      </c>
      <c r="M102" s="63"/>
      <c r="N102" s="35"/>
      <c r="O102" s="35"/>
    </row>
    <row r="103" spans="1:15" ht="12.75">
      <c r="A103" s="85" t="s">
        <v>122</v>
      </c>
      <c r="B103" s="87">
        <v>11.27</v>
      </c>
      <c r="C103" s="85" t="s">
        <v>42</v>
      </c>
      <c r="D103" s="66"/>
      <c r="E103" s="36">
        <f t="shared" si="6"/>
        <v>0</v>
      </c>
      <c r="F103" s="65"/>
      <c r="G103" s="36">
        <f t="shared" si="7"/>
        <v>0</v>
      </c>
      <c r="H103" s="36">
        <f t="shared" si="8"/>
        <v>0</v>
      </c>
      <c r="I103" s="36">
        <f t="shared" si="9"/>
        <v>0</v>
      </c>
      <c r="J103" s="53">
        <f t="shared" si="10"/>
        <v>0</v>
      </c>
      <c r="K103" s="54"/>
      <c r="L103" s="36">
        <f t="shared" si="11"/>
        <v>0</v>
      </c>
      <c r="M103" s="63"/>
      <c r="N103" s="34"/>
      <c r="O103" s="34"/>
    </row>
    <row r="104" spans="1:15" ht="12.75">
      <c r="A104" s="80" t="s">
        <v>123</v>
      </c>
      <c r="B104" s="81"/>
      <c r="C104" s="81"/>
      <c r="D104" s="58"/>
      <c r="E104" s="59"/>
      <c r="F104" s="58"/>
      <c r="G104" s="59"/>
      <c r="H104" s="59"/>
      <c r="I104" s="59"/>
      <c r="J104" s="60"/>
      <c r="K104" s="61"/>
      <c r="L104" s="59"/>
      <c r="M104" s="62">
        <f>SUM(L105:L127)</f>
        <v>0</v>
      </c>
      <c r="N104" s="35"/>
      <c r="O104" s="35"/>
    </row>
    <row r="105" spans="1:15" ht="12.75">
      <c r="A105" s="83" t="s">
        <v>124</v>
      </c>
      <c r="B105" s="84"/>
      <c r="C105" s="84"/>
      <c r="D105" s="63"/>
      <c r="E105" s="36">
        <f t="shared" si="6"/>
        <v>0</v>
      </c>
      <c r="F105" s="63"/>
      <c r="G105" s="36">
        <f t="shared" si="7"/>
        <v>0</v>
      </c>
      <c r="H105" s="36">
        <f t="shared" si="8"/>
        <v>0</v>
      </c>
      <c r="I105" s="36">
        <f t="shared" si="9"/>
        <v>0</v>
      </c>
      <c r="J105" s="53">
        <f t="shared" si="10"/>
        <v>0</v>
      </c>
      <c r="K105" s="54"/>
      <c r="L105" s="36">
        <f t="shared" si="11"/>
        <v>0</v>
      </c>
      <c r="M105" s="63"/>
      <c r="N105" s="35"/>
      <c r="O105" s="35"/>
    </row>
    <row r="106" spans="1:15" ht="12.75">
      <c r="A106" s="83" t="s">
        <v>125</v>
      </c>
      <c r="B106" s="84"/>
      <c r="C106" s="84"/>
      <c r="D106" s="63"/>
      <c r="E106" s="36">
        <f t="shared" si="6"/>
        <v>0</v>
      </c>
      <c r="F106" s="63"/>
      <c r="G106" s="36">
        <f t="shared" si="7"/>
        <v>0</v>
      </c>
      <c r="H106" s="36">
        <f t="shared" si="8"/>
        <v>0</v>
      </c>
      <c r="I106" s="36">
        <f t="shared" si="9"/>
        <v>0</v>
      </c>
      <c r="J106" s="53">
        <f t="shared" si="10"/>
        <v>0</v>
      </c>
      <c r="K106" s="54"/>
      <c r="L106" s="36">
        <f t="shared" si="11"/>
        <v>0</v>
      </c>
      <c r="M106" s="63"/>
      <c r="N106" s="35"/>
      <c r="O106" s="35"/>
    </row>
    <row r="107" spans="1:15" ht="12.75">
      <c r="A107" s="85" t="s">
        <v>126</v>
      </c>
      <c r="B107" s="88">
        <v>6</v>
      </c>
      <c r="C107" s="85" t="s">
        <v>47</v>
      </c>
      <c r="D107" s="66"/>
      <c r="E107" s="36">
        <f t="shared" si="6"/>
        <v>0</v>
      </c>
      <c r="F107" s="64"/>
      <c r="G107" s="36">
        <f t="shared" si="7"/>
        <v>0</v>
      </c>
      <c r="H107" s="36">
        <f t="shared" si="8"/>
        <v>0</v>
      </c>
      <c r="I107" s="36">
        <f t="shared" si="9"/>
        <v>0</v>
      </c>
      <c r="J107" s="53">
        <f t="shared" si="10"/>
        <v>0</v>
      </c>
      <c r="K107" s="54"/>
      <c r="L107" s="36">
        <f t="shared" si="11"/>
        <v>0</v>
      </c>
      <c r="M107" s="63"/>
      <c r="N107" s="35"/>
      <c r="O107" s="35"/>
    </row>
    <row r="108" spans="1:15" ht="12.75">
      <c r="A108" s="83" t="s">
        <v>127</v>
      </c>
      <c r="B108" s="84"/>
      <c r="C108" s="84"/>
      <c r="D108" s="63"/>
      <c r="E108" s="36">
        <f t="shared" si="6"/>
        <v>0</v>
      </c>
      <c r="F108" s="63"/>
      <c r="G108" s="36">
        <f t="shared" si="7"/>
        <v>0</v>
      </c>
      <c r="H108" s="36">
        <f t="shared" si="8"/>
        <v>0</v>
      </c>
      <c r="I108" s="36">
        <f t="shared" si="9"/>
        <v>0</v>
      </c>
      <c r="J108" s="53">
        <f t="shared" si="10"/>
        <v>0</v>
      </c>
      <c r="K108" s="54"/>
      <c r="L108" s="36">
        <f t="shared" si="11"/>
        <v>0</v>
      </c>
      <c r="M108" s="63"/>
      <c r="N108" s="35"/>
      <c r="O108" s="35"/>
    </row>
    <row r="109" spans="1:15" ht="12.75">
      <c r="A109" s="85" t="s">
        <v>128</v>
      </c>
      <c r="B109" s="88">
        <v>2</v>
      </c>
      <c r="C109" s="85" t="s">
        <v>47</v>
      </c>
      <c r="D109" s="66"/>
      <c r="E109" s="36">
        <f t="shared" si="6"/>
        <v>0</v>
      </c>
      <c r="F109" s="66"/>
      <c r="G109" s="36">
        <f t="shared" si="7"/>
        <v>0</v>
      </c>
      <c r="H109" s="36">
        <f t="shared" si="8"/>
        <v>0</v>
      </c>
      <c r="I109" s="36">
        <f t="shared" si="9"/>
        <v>0</v>
      </c>
      <c r="J109" s="53">
        <f t="shared" si="10"/>
        <v>0</v>
      </c>
      <c r="K109" s="54"/>
      <c r="L109" s="36">
        <f t="shared" si="11"/>
        <v>0</v>
      </c>
      <c r="M109" s="63"/>
      <c r="N109" s="35"/>
      <c r="O109" s="35"/>
    </row>
    <row r="110" spans="1:15" ht="12.75">
      <c r="A110" s="83" t="s">
        <v>129</v>
      </c>
      <c r="B110" s="84"/>
      <c r="C110" s="84"/>
      <c r="D110" s="63"/>
      <c r="E110" s="36">
        <f t="shared" si="6"/>
        <v>0</v>
      </c>
      <c r="F110" s="63"/>
      <c r="G110" s="36">
        <f t="shared" si="7"/>
        <v>0</v>
      </c>
      <c r="H110" s="36">
        <f t="shared" si="8"/>
        <v>0</v>
      </c>
      <c r="I110" s="36">
        <f t="shared" si="9"/>
        <v>0</v>
      </c>
      <c r="J110" s="53">
        <f t="shared" si="10"/>
        <v>0</v>
      </c>
      <c r="K110" s="54"/>
      <c r="L110" s="36">
        <f t="shared" si="11"/>
        <v>0</v>
      </c>
      <c r="M110" s="63"/>
      <c r="N110" s="35"/>
      <c r="O110" s="35"/>
    </row>
    <row r="111" spans="1:15" ht="12.75">
      <c r="A111" s="85" t="s">
        <v>130</v>
      </c>
      <c r="B111" s="87">
        <v>12</v>
      </c>
      <c r="C111" s="85" t="s">
        <v>131</v>
      </c>
      <c r="D111" s="65"/>
      <c r="E111" s="36">
        <f t="shared" si="6"/>
        <v>0</v>
      </c>
      <c r="F111" s="64"/>
      <c r="G111" s="36">
        <f t="shared" si="7"/>
        <v>0</v>
      </c>
      <c r="H111" s="36">
        <f t="shared" si="8"/>
        <v>0</v>
      </c>
      <c r="I111" s="36">
        <f t="shared" si="9"/>
        <v>0</v>
      </c>
      <c r="J111" s="53">
        <f t="shared" si="10"/>
        <v>0</v>
      </c>
      <c r="K111" s="54"/>
      <c r="L111" s="36">
        <f t="shared" si="11"/>
        <v>0</v>
      </c>
      <c r="M111" s="63"/>
      <c r="N111" s="35"/>
      <c r="O111" s="35"/>
    </row>
    <row r="112" spans="1:15" ht="12.75">
      <c r="A112" s="83" t="s">
        <v>132</v>
      </c>
      <c r="B112" s="84"/>
      <c r="C112" s="84"/>
      <c r="D112" s="63"/>
      <c r="E112" s="36">
        <f t="shared" si="6"/>
        <v>0</v>
      </c>
      <c r="F112" s="63"/>
      <c r="G112" s="36">
        <f t="shared" si="7"/>
        <v>0</v>
      </c>
      <c r="H112" s="36">
        <f t="shared" si="8"/>
        <v>0</v>
      </c>
      <c r="I112" s="36">
        <f t="shared" si="9"/>
        <v>0</v>
      </c>
      <c r="J112" s="53">
        <f t="shared" si="10"/>
        <v>0</v>
      </c>
      <c r="K112" s="54"/>
      <c r="L112" s="36">
        <f t="shared" si="11"/>
        <v>0</v>
      </c>
      <c r="M112" s="63"/>
      <c r="N112" s="35"/>
      <c r="O112" s="35"/>
    </row>
    <row r="113" spans="1:15" ht="12.75">
      <c r="A113" s="85" t="s">
        <v>133</v>
      </c>
      <c r="B113" s="88">
        <v>6</v>
      </c>
      <c r="C113" s="85" t="s">
        <v>131</v>
      </c>
      <c r="D113" s="66"/>
      <c r="E113" s="36">
        <f t="shared" si="6"/>
        <v>0</v>
      </c>
      <c r="F113" s="64"/>
      <c r="G113" s="36">
        <f t="shared" si="7"/>
        <v>0</v>
      </c>
      <c r="H113" s="36">
        <f t="shared" si="8"/>
        <v>0</v>
      </c>
      <c r="I113" s="36">
        <f t="shared" si="9"/>
        <v>0</v>
      </c>
      <c r="J113" s="53">
        <f t="shared" si="10"/>
        <v>0</v>
      </c>
      <c r="K113" s="54"/>
      <c r="L113" s="36">
        <f t="shared" si="11"/>
        <v>0</v>
      </c>
      <c r="M113" s="63"/>
      <c r="N113" s="35"/>
      <c r="O113" s="35"/>
    </row>
    <row r="114" spans="1:15" ht="12.75">
      <c r="A114" s="83" t="s">
        <v>134</v>
      </c>
      <c r="B114" s="84"/>
      <c r="C114" s="84"/>
      <c r="D114" s="63"/>
      <c r="E114" s="36">
        <f t="shared" si="6"/>
        <v>0</v>
      </c>
      <c r="F114" s="63"/>
      <c r="G114" s="36">
        <f t="shared" si="7"/>
        <v>0</v>
      </c>
      <c r="H114" s="36">
        <f t="shared" si="8"/>
        <v>0</v>
      </c>
      <c r="I114" s="36">
        <f t="shared" si="9"/>
        <v>0</v>
      </c>
      <c r="J114" s="53">
        <f t="shared" si="10"/>
        <v>0</v>
      </c>
      <c r="K114" s="54"/>
      <c r="L114" s="36">
        <f t="shared" si="11"/>
        <v>0</v>
      </c>
      <c r="M114" s="63"/>
      <c r="N114" s="35"/>
      <c r="O114" s="35"/>
    </row>
    <row r="115" spans="1:15" ht="12.75">
      <c r="A115" s="85" t="s">
        <v>135</v>
      </c>
      <c r="B115" s="87">
        <v>60</v>
      </c>
      <c r="C115" s="85" t="s">
        <v>78</v>
      </c>
      <c r="D115" s="65"/>
      <c r="E115" s="36">
        <f t="shared" si="6"/>
        <v>0</v>
      </c>
      <c r="F115" s="65"/>
      <c r="G115" s="36">
        <f t="shared" si="7"/>
        <v>0</v>
      </c>
      <c r="H115" s="36">
        <f t="shared" si="8"/>
        <v>0</v>
      </c>
      <c r="I115" s="36">
        <f t="shared" si="9"/>
        <v>0</v>
      </c>
      <c r="J115" s="53">
        <f t="shared" si="10"/>
        <v>0</v>
      </c>
      <c r="K115" s="54"/>
      <c r="L115" s="36">
        <f t="shared" si="11"/>
        <v>0</v>
      </c>
      <c r="M115" s="63"/>
      <c r="N115" s="35"/>
      <c r="O115" s="35"/>
    </row>
    <row r="116" spans="1:15" ht="12.75">
      <c r="A116" s="85" t="s">
        <v>136</v>
      </c>
      <c r="B116" s="86">
        <v>430</v>
      </c>
      <c r="C116" s="85" t="s">
        <v>78</v>
      </c>
      <c r="D116" s="65"/>
      <c r="E116" s="36">
        <f t="shared" si="6"/>
        <v>0</v>
      </c>
      <c r="F116" s="65"/>
      <c r="G116" s="36">
        <f t="shared" si="7"/>
        <v>0</v>
      </c>
      <c r="H116" s="36">
        <f t="shared" si="8"/>
        <v>0</v>
      </c>
      <c r="I116" s="36">
        <f t="shared" si="9"/>
        <v>0</v>
      </c>
      <c r="J116" s="53">
        <f t="shared" si="10"/>
        <v>0</v>
      </c>
      <c r="K116" s="54"/>
      <c r="L116" s="36">
        <f t="shared" si="11"/>
        <v>0</v>
      </c>
      <c r="M116" s="63"/>
      <c r="N116" s="35"/>
      <c r="O116" s="35"/>
    </row>
    <row r="117" spans="1:15" ht="12.75">
      <c r="A117" s="83" t="s">
        <v>137</v>
      </c>
      <c r="B117" s="84"/>
      <c r="C117" s="84"/>
      <c r="D117" s="63"/>
      <c r="E117" s="36">
        <f t="shared" si="6"/>
        <v>0</v>
      </c>
      <c r="F117" s="63"/>
      <c r="G117" s="36">
        <f t="shared" si="7"/>
        <v>0</v>
      </c>
      <c r="H117" s="36">
        <f t="shared" si="8"/>
        <v>0</v>
      </c>
      <c r="I117" s="36">
        <f t="shared" si="9"/>
        <v>0</v>
      </c>
      <c r="J117" s="53">
        <f t="shared" si="10"/>
        <v>0</v>
      </c>
      <c r="K117" s="54"/>
      <c r="L117" s="36">
        <f t="shared" si="11"/>
        <v>0</v>
      </c>
      <c r="M117" s="63"/>
      <c r="N117" s="35"/>
      <c r="O117" s="35"/>
    </row>
    <row r="118" spans="1:15" ht="12.75">
      <c r="A118" s="85" t="s">
        <v>138</v>
      </c>
      <c r="B118" s="87">
        <v>27</v>
      </c>
      <c r="C118" s="85" t="s">
        <v>78</v>
      </c>
      <c r="D118" s="65"/>
      <c r="E118" s="36">
        <f t="shared" si="6"/>
        <v>0</v>
      </c>
      <c r="F118" s="65"/>
      <c r="G118" s="36">
        <f t="shared" si="7"/>
        <v>0</v>
      </c>
      <c r="H118" s="36">
        <f t="shared" si="8"/>
        <v>0</v>
      </c>
      <c r="I118" s="36">
        <f t="shared" si="9"/>
        <v>0</v>
      </c>
      <c r="J118" s="53">
        <f t="shared" si="10"/>
        <v>0</v>
      </c>
      <c r="K118" s="54"/>
      <c r="L118" s="36">
        <f t="shared" si="11"/>
        <v>0</v>
      </c>
      <c r="M118" s="63"/>
      <c r="N118" s="35"/>
      <c r="O118" s="35"/>
    </row>
    <row r="119" spans="1:15" ht="12.75">
      <c r="A119" s="85" t="s">
        <v>139</v>
      </c>
      <c r="B119" s="86">
        <v>144</v>
      </c>
      <c r="C119" s="85" t="s">
        <v>78</v>
      </c>
      <c r="D119" s="65"/>
      <c r="E119" s="36">
        <f t="shared" si="6"/>
        <v>0</v>
      </c>
      <c r="F119" s="65"/>
      <c r="G119" s="36">
        <f t="shared" si="7"/>
        <v>0</v>
      </c>
      <c r="H119" s="36">
        <f t="shared" si="8"/>
        <v>0</v>
      </c>
      <c r="I119" s="36">
        <f t="shared" si="9"/>
        <v>0</v>
      </c>
      <c r="J119" s="53">
        <f t="shared" si="10"/>
        <v>0</v>
      </c>
      <c r="K119" s="54"/>
      <c r="L119" s="36">
        <f t="shared" si="11"/>
        <v>0</v>
      </c>
      <c r="M119" s="63"/>
      <c r="N119" s="35"/>
      <c r="O119" s="35"/>
    </row>
    <row r="120" spans="1:15" ht="12.75">
      <c r="A120" s="85" t="s">
        <v>140</v>
      </c>
      <c r="B120" s="88">
        <v>1</v>
      </c>
      <c r="C120" s="85" t="s">
        <v>47</v>
      </c>
      <c r="D120" s="65"/>
      <c r="E120" s="36">
        <f t="shared" si="6"/>
        <v>0</v>
      </c>
      <c r="F120" s="65"/>
      <c r="G120" s="36">
        <f t="shared" si="7"/>
        <v>0</v>
      </c>
      <c r="H120" s="36">
        <f t="shared" si="8"/>
        <v>0</v>
      </c>
      <c r="I120" s="36">
        <f t="shared" si="9"/>
        <v>0</v>
      </c>
      <c r="J120" s="53">
        <f t="shared" si="10"/>
        <v>0</v>
      </c>
      <c r="K120" s="54"/>
      <c r="L120" s="36">
        <f t="shared" si="11"/>
        <v>0</v>
      </c>
      <c r="M120" s="63"/>
      <c r="N120" s="35"/>
      <c r="O120" s="35"/>
    </row>
    <row r="121" spans="1:15" ht="12.75">
      <c r="A121" s="85" t="s">
        <v>141</v>
      </c>
      <c r="B121" s="88">
        <v>2</v>
      </c>
      <c r="C121" s="85" t="s">
        <v>47</v>
      </c>
      <c r="D121" s="65"/>
      <c r="E121" s="36">
        <f t="shared" si="6"/>
        <v>0</v>
      </c>
      <c r="F121" s="65"/>
      <c r="G121" s="36">
        <f t="shared" si="7"/>
        <v>0</v>
      </c>
      <c r="H121" s="36">
        <f t="shared" si="8"/>
        <v>0</v>
      </c>
      <c r="I121" s="36">
        <f t="shared" si="9"/>
        <v>0</v>
      </c>
      <c r="J121" s="53">
        <f t="shared" si="10"/>
        <v>0</v>
      </c>
      <c r="K121" s="54"/>
      <c r="L121" s="36">
        <f t="shared" si="11"/>
        <v>0</v>
      </c>
      <c r="M121" s="63"/>
      <c r="N121" s="35"/>
      <c r="O121" s="35"/>
    </row>
    <row r="122" spans="1:15" ht="12.75">
      <c r="A122" s="83" t="s">
        <v>142</v>
      </c>
      <c r="B122" s="84"/>
      <c r="C122" s="84"/>
      <c r="D122" s="63"/>
      <c r="E122" s="36">
        <f t="shared" si="6"/>
        <v>0</v>
      </c>
      <c r="F122" s="63"/>
      <c r="G122" s="36">
        <f t="shared" si="7"/>
        <v>0</v>
      </c>
      <c r="H122" s="36">
        <f t="shared" si="8"/>
        <v>0</v>
      </c>
      <c r="I122" s="36">
        <f t="shared" si="9"/>
        <v>0</v>
      </c>
      <c r="J122" s="53">
        <f t="shared" si="10"/>
        <v>0</v>
      </c>
      <c r="K122" s="54"/>
      <c r="L122" s="36">
        <f t="shared" si="11"/>
        <v>0</v>
      </c>
      <c r="M122" s="63"/>
      <c r="N122" s="35"/>
      <c r="O122" s="35"/>
    </row>
    <row r="123" spans="1:15" ht="12.75">
      <c r="A123" s="85" t="s">
        <v>143</v>
      </c>
      <c r="B123" s="88">
        <v>3</v>
      </c>
      <c r="C123" s="85" t="s">
        <v>47</v>
      </c>
      <c r="D123" s="65"/>
      <c r="E123" s="36">
        <f t="shared" si="6"/>
        <v>0</v>
      </c>
      <c r="F123" s="65"/>
      <c r="G123" s="36">
        <f t="shared" si="7"/>
        <v>0</v>
      </c>
      <c r="H123" s="36">
        <f t="shared" si="8"/>
        <v>0</v>
      </c>
      <c r="I123" s="36">
        <f t="shared" si="9"/>
        <v>0</v>
      </c>
      <c r="J123" s="53">
        <f t="shared" si="10"/>
        <v>0</v>
      </c>
      <c r="K123" s="54"/>
      <c r="L123" s="36">
        <f t="shared" si="11"/>
        <v>0</v>
      </c>
      <c r="M123" s="63"/>
      <c r="N123" s="35"/>
      <c r="O123" s="35"/>
    </row>
    <row r="124" spans="1:15" ht="12.75">
      <c r="A124" s="85" t="s">
        <v>144</v>
      </c>
      <c r="B124" s="88">
        <v>1</v>
      </c>
      <c r="C124" s="85" t="s">
        <v>47</v>
      </c>
      <c r="D124" s="65"/>
      <c r="E124" s="36">
        <f t="shared" si="6"/>
        <v>0</v>
      </c>
      <c r="F124" s="65"/>
      <c r="G124" s="36">
        <f t="shared" si="7"/>
        <v>0</v>
      </c>
      <c r="H124" s="36">
        <f t="shared" si="8"/>
        <v>0</v>
      </c>
      <c r="I124" s="36">
        <f t="shared" si="9"/>
        <v>0</v>
      </c>
      <c r="J124" s="53">
        <f t="shared" si="10"/>
        <v>0</v>
      </c>
      <c r="K124" s="54"/>
      <c r="L124" s="36">
        <f t="shared" si="11"/>
        <v>0</v>
      </c>
      <c r="M124" s="63"/>
      <c r="N124" s="35"/>
      <c r="O124" s="35"/>
    </row>
    <row r="125" spans="1:15" ht="12.75">
      <c r="A125" s="83" t="s">
        <v>145</v>
      </c>
      <c r="B125" s="84"/>
      <c r="C125" s="84"/>
      <c r="D125" s="63"/>
      <c r="E125" s="36">
        <f t="shared" si="6"/>
        <v>0</v>
      </c>
      <c r="F125" s="63"/>
      <c r="G125" s="36">
        <f t="shared" si="7"/>
        <v>0</v>
      </c>
      <c r="H125" s="36">
        <f t="shared" si="8"/>
        <v>0</v>
      </c>
      <c r="I125" s="36">
        <f t="shared" si="9"/>
        <v>0</v>
      </c>
      <c r="J125" s="53">
        <f t="shared" si="10"/>
        <v>0</v>
      </c>
      <c r="K125" s="54"/>
      <c r="L125" s="36">
        <f t="shared" si="11"/>
        <v>0</v>
      </c>
      <c r="M125" s="62"/>
      <c r="N125" s="35"/>
      <c r="O125" s="35"/>
    </row>
    <row r="126" spans="1:15" ht="12.75">
      <c r="A126" s="85" t="s">
        <v>146</v>
      </c>
      <c r="B126" s="88">
        <v>1</v>
      </c>
      <c r="C126" s="85" t="s">
        <v>47</v>
      </c>
      <c r="D126" s="66"/>
      <c r="E126" s="36">
        <f t="shared" si="6"/>
        <v>0</v>
      </c>
      <c r="F126" s="66"/>
      <c r="G126" s="36">
        <f t="shared" si="7"/>
        <v>0</v>
      </c>
      <c r="H126" s="36">
        <f t="shared" si="8"/>
        <v>0</v>
      </c>
      <c r="I126" s="36">
        <f t="shared" si="9"/>
        <v>0</v>
      </c>
      <c r="J126" s="53">
        <f t="shared" si="10"/>
        <v>0</v>
      </c>
      <c r="K126" s="54"/>
      <c r="L126" s="36">
        <f t="shared" si="11"/>
        <v>0</v>
      </c>
      <c r="M126" s="63"/>
      <c r="N126" s="35"/>
      <c r="O126" s="35"/>
    </row>
    <row r="127" spans="1:15" ht="12.75">
      <c r="A127" s="85" t="s">
        <v>147</v>
      </c>
      <c r="B127" s="88">
        <v>9</v>
      </c>
      <c r="C127" s="85" t="s">
        <v>47</v>
      </c>
      <c r="D127" s="64"/>
      <c r="E127" s="36">
        <f t="shared" si="6"/>
        <v>0</v>
      </c>
      <c r="F127" s="66"/>
      <c r="G127" s="36">
        <f t="shared" si="7"/>
        <v>0</v>
      </c>
      <c r="H127" s="36">
        <f t="shared" si="8"/>
        <v>0</v>
      </c>
      <c r="I127" s="36">
        <f t="shared" si="9"/>
        <v>0</v>
      </c>
      <c r="J127" s="53">
        <f t="shared" si="10"/>
        <v>0</v>
      </c>
      <c r="K127" s="54"/>
      <c r="L127" s="36">
        <f t="shared" si="11"/>
        <v>0</v>
      </c>
      <c r="M127" s="63"/>
      <c r="N127" s="35"/>
      <c r="O127" s="35"/>
    </row>
    <row r="128" spans="1:15" ht="12.75">
      <c r="A128" s="80" t="s">
        <v>148</v>
      </c>
      <c r="B128" s="81"/>
      <c r="C128" s="81"/>
      <c r="D128" s="58"/>
      <c r="E128" s="59"/>
      <c r="F128" s="58"/>
      <c r="G128" s="59"/>
      <c r="H128" s="59"/>
      <c r="I128" s="59"/>
      <c r="J128" s="60"/>
      <c r="K128" s="61"/>
      <c r="L128" s="59"/>
      <c r="M128" s="62">
        <f>SUM(L129:L136)</f>
        <v>0</v>
      </c>
      <c r="N128" s="34"/>
      <c r="O128" s="34"/>
    </row>
    <row r="129" spans="1:13" ht="12.75">
      <c r="A129" s="83" t="s">
        <v>149</v>
      </c>
      <c r="B129" s="84"/>
      <c r="C129" s="84"/>
      <c r="D129" s="63"/>
      <c r="E129" s="36">
        <f t="shared" si="6"/>
        <v>0</v>
      </c>
      <c r="F129" s="63"/>
      <c r="G129" s="36">
        <f t="shared" si="7"/>
        <v>0</v>
      </c>
      <c r="H129" s="36">
        <f t="shared" si="8"/>
        <v>0</v>
      </c>
      <c r="I129" s="36">
        <f t="shared" si="9"/>
        <v>0</v>
      </c>
      <c r="J129" s="53">
        <f t="shared" si="10"/>
        <v>0</v>
      </c>
      <c r="K129" s="54"/>
      <c r="L129" s="36">
        <f t="shared" si="11"/>
        <v>0</v>
      </c>
      <c r="M129" s="63"/>
    </row>
    <row r="130" spans="1:15" s="4" customFormat="1" ht="15">
      <c r="A130" s="83" t="s">
        <v>150</v>
      </c>
      <c r="B130" s="84"/>
      <c r="C130" s="84"/>
      <c r="D130" s="63"/>
      <c r="E130" s="36">
        <f t="shared" si="6"/>
        <v>0</v>
      </c>
      <c r="F130" s="63"/>
      <c r="G130" s="36">
        <f t="shared" si="7"/>
        <v>0</v>
      </c>
      <c r="H130" s="36">
        <f t="shared" si="8"/>
        <v>0</v>
      </c>
      <c r="I130" s="36">
        <f t="shared" si="9"/>
        <v>0</v>
      </c>
      <c r="J130" s="53">
        <f t="shared" si="10"/>
        <v>0</v>
      </c>
      <c r="K130" s="54"/>
      <c r="L130" s="36">
        <f t="shared" si="11"/>
        <v>0</v>
      </c>
      <c r="M130" s="63"/>
      <c r="N130" s="2"/>
      <c r="O130" s="2"/>
    </row>
    <row r="131" spans="1:13" ht="12.75">
      <c r="A131" s="85" t="s">
        <v>151</v>
      </c>
      <c r="B131" s="87">
        <v>15</v>
      </c>
      <c r="C131" s="85" t="s">
        <v>78</v>
      </c>
      <c r="D131" s="66"/>
      <c r="E131" s="36">
        <f t="shared" si="6"/>
        <v>0</v>
      </c>
      <c r="F131" s="66"/>
      <c r="G131" s="36">
        <f t="shared" si="7"/>
        <v>0</v>
      </c>
      <c r="H131" s="36">
        <f t="shared" si="8"/>
        <v>0</v>
      </c>
      <c r="I131" s="36">
        <f t="shared" si="9"/>
        <v>0</v>
      </c>
      <c r="J131" s="53">
        <f t="shared" si="10"/>
        <v>0</v>
      </c>
      <c r="K131" s="54"/>
      <c r="L131" s="36">
        <f t="shared" si="11"/>
        <v>0</v>
      </c>
      <c r="M131" s="63"/>
    </row>
    <row r="132" spans="1:15" ht="12.75">
      <c r="A132" s="83" t="s">
        <v>152</v>
      </c>
      <c r="B132" s="84"/>
      <c r="C132" s="84"/>
      <c r="D132" s="63"/>
      <c r="E132" s="36">
        <f t="shared" si="6"/>
        <v>0</v>
      </c>
      <c r="F132" s="63"/>
      <c r="G132" s="36">
        <f t="shared" si="7"/>
        <v>0</v>
      </c>
      <c r="H132" s="36">
        <f t="shared" si="8"/>
        <v>0</v>
      </c>
      <c r="I132" s="36">
        <f t="shared" si="9"/>
        <v>0</v>
      </c>
      <c r="J132" s="53">
        <f t="shared" si="10"/>
        <v>0</v>
      </c>
      <c r="K132" s="54"/>
      <c r="L132" s="36">
        <f t="shared" si="11"/>
        <v>0</v>
      </c>
      <c r="M132" s="63"/>
      <c r="N132" s="34"/>
      <c r="O132" s="35"/>
    </row>
    <row r="133" spans="1:15" ht="12.75">
      <c r="A133" s="85" t="s">
        <v>203</v>
      </c>
      <c r="B133" s="88">
        <v>6</v>
      </c>
      <c r="C133" s="85" t="s">
        <v>47</v>
      </c>
      <c r="D133" s="66"/>
      <c r="E133" s="36">
        <f t="shared" si="6"/>
        <v>0</v>
      </c>
      <c r="F133" s="66"/>
      <c r="G133" s="36">
        <f t="shared" si="7"/>
        <v>0</v>
      </c>
      <c r="H133" s="36">
        <f t="shared" si="8"/>
        <v>0</v>
      </c>
      <c r="I133" s="36">
        <f t="shared" si="9"/>
        <v>0</v>
      </c>
      <c r="J133" s="53">
        <f t="shared" si="10"/>
        <v>0</v>
      </c>
      <c r="K133" s="54"/>
      <c r="L133" s="36">
        <f t="shared" si="11"/>
        <v>0</v>
      </c>
      <c r="M133" s="63"/>
      <c r="N133" s="34"/>
      <c r="O133" s="34"/>
    </row>
    <row r="134" spans="1:15" ht="12.75">
      <c r="A134" s="83" t="s">
        <v>153</v>
      </c>
      <c r="B134" s="84"/>
      <c r="C134" s="84"/>
      <c r="D134" s="63"/>
      <c r="E134" s="36">
        <f t="shared" si="6"/>
        <v>0</v>
      </c>
      <c r="F134" s="63"/>
      <c r="G134" s="36">
        <f t="shared" si="7"/>
        <v>0</v>
      </c>
      <c r="H134" s="36">
        <f t="shared" si="8"/>
        <v>0</v>
      </c>
      <c r="I134" s="36">
        <f t="shared" si="9"/>
        <v>0</v>
      </c>
      <c r="J134" s="53">
        <f t="shared" si="10"/>
        <v>0</v>
      </c>
      <c r="K134" s="54"/>
      <c r="L134" s="36">
        <f t="shared" si="11"/>
        <v>0</v>
      </c>
      <c r="M134" s="62"/>
      <c r="N134" s="34"/>
      <c r="O134" s="34"/>
    </row>
    <row r="135" spans="1:15" ht="12.75">
      <c r="A135" s="85" t="s">
        <v>72</v>
      </c>
      <c r="B135" s="88">
        <v>7.24</v>
      </c>
      <c r="C135" s="85" t="s">
        <v>58</v>
      </c>
      <c r="D135" s="66"/>
      <c r="E135" s="36">
        <f t="shared" si="6"/>
        <v>0</v>
      </c>
      <c r="F135" s="66"/>
      <c r="G135" s="36">
        <f t="shared" si="7"/>
        <v>0</v>
      </c>
      <c r="H135" s="36">
        <f t="shared" si="8"/>
        <v>0</v>
      </c>
      <c r="I135" s="36">
        <f t="shared" si="9"/>
        <v>0</v>
      </c>
      <c r="J135" s="53">
        <f t="shared" si="10"/>
        <v>0</v>
      </c>
      <c r="K135" s="54"/>
      <c r="L135" s="36">
        <f t="shared" si="11"/>
        <v>0</v>
      </c>
      <c r="M135" s="63"/>
      <c r="N135" s="34"/>
      <c r="O135" s="34"/>
    </row>
    <row r="136" spans="1:15" ht="12.75">
      <c r="A136" s="85" t="s">
        <v>154</v>
      </c>
      <c r="B136" s="86">
        <v>151.6</v>
      </c>
      <c r="C136" s="85" t="s">
        <v>78</v>
      </c>
      <c r="D136" s="65"/>
      <c r="E136" s="36">
        <f t="shared" si="6"/>
        <v>0</v>
      </c>
      <c r="F136" s="65"/>
      <c r="G136" s="36">
        <f t="shared" si="7"/>
        <v>0</v>
      </c>
      <c r="H136" s="36">
        <f t="shared" si="8"/>
        <v>0</v>
      </c>
      <c r="I136" s="36">
        <f t="shared" si="9"/>
        <v>0</v>
      </c>
      <c r="J136" s="53">
        <f t="shared" si="10"/>
        <v>0</v>
      </c>
      <c r="K136" s="54"/>
      <c r="L136" s="36">
        <f t="shared" si="11"/>
        <v>0</v>
      </c>
      <c r="M136" s="63"/>
      <c r="N136" s="32"/>
      <c r="O136" s="34"/>
    </row>
    <row r="137" spans="1:15" ht="12.75">
      <c r="A137" s="80" t="s">
        <v>155</v>
      </c>
      <c r="B137" s="81"/>
      <c r="C137" s="81"/>
      <c r="D137" s="58"/>
      <c r="E137" s="59"/>
      <c r="F137" s="58"/>
      <c r="G137" s="59"/>
      <c r="H137" s="59"/>
      <c r="I137" s="59"/>
      <c r="J137" s="60"/>
      <c r="K137" s="61"/>
      <c r="L137" s="59"/>
      <c r="M137" s="62">
        <f>SUM(L138:L140)</f>
        <v>0</v>
      </c>
      <c r="N137" s="32"/>
      <c r="O137" s="34"/>
    </row>
    <row r="138" spans="1:13" ht="12.75">
      <c r="A138" s="83" t="s">
        <v>156</v>
      </c>
      <c r="B138" s="84"/>
      <c r="C138" s="84"/>
      <c r="D138" s="63"/>
      <c r="E138" s="36">
        <f t="shared" si="6"/>
        <v>0</v>
      </c>
      <c r="F138" s="63"/>
      <c r="G138" s="36">
        <f t="shared" si="7"/>
        <v>0</v>
      </c>
      <c r="H138" s="36">
        <f t="shared" si="8"/>
        <v>0</v>
      </c>
      <c r="I138" s="36">
        <f t="shared" si="9"/>
        <v>0</v>
      </c>
      <c r="J138" s="53">
        <f t="shared" si="10"/>
        <v>0</v>
      </c>
      <c r="K138" s="54"/>
      <c r="L138" s="36">
        <f t="shared" si="11"/>
        <v>0</v>
      </c>
      <c r="M138" s="62"/>
    </row>
    <row r="139" spans="1:15" ht="12.75">
      <c r="A139" s="83" t="s">
        <v>157</v>
      </c>
      <c r="B139" s="84"/>
      <c r="C139" s="84"/>
      <c r="D139" s="63"/>
      <c r="E139" s="36">
        <f t="shared" si="6"/>
        <v>0</v>
      </c>
      <c r="F139" s="63"/>
      <c r="G139" s="36">
        <f t="shared" si="7"/>
        <v>0</v>
      </c>
      <c r="H139" s="36">
        <f t="shared" si="8"/>
        <v>0</v>
      </c>
      <c r="I139" s="36">
        <f t="shared" si="9"/>
        <v>0</v>
      </c>
      <c r="J139" s="53">
        <f t="shared" si="10"/>
        <v>0</v>
      </c>
      <c r="K139" s="54"/>
      <c r="L139" s="36">
        <f t="shared" si="11"/>
        <v>0</v>
      </c>
      <c r="M139" s="63"/>
      <c r="N139" s="32"/>
      <c r="O139" s="34"/>
    </row>
    <row r="140" spans="1:15" ht="12.75">
      <c r="A140" s="85" t="s">
        <v>158</v>
      </c>
      <c r="B140" s="86">
        <v>185.94</v>
      </c>
      <c r="C140" s="85" t="s">
        <v>42</v>
      </c>
      <c r="D140" s="66"/>
      <c r="E140" s="36">
        <f t="shared" si="6"/>
        <v>0</v>
      </c>
      <c r="F140" s="65"/>
      <c r="G140" s="36">
        <f t="shared" si="7"/>
        <v>0</v>
      </c>
      <c r="H140" s="36">
        <f t="shared" si="8"/>
        <v>0</v>
      </c>
      <c r="I140" s="36">
        <f t="shared" si="9"/>
        <v>0</v>
      </c>
      <c r="J140" s="53">
        <f t="shared" si="10"/>
        <v>0</v>
      </c>
      <c r="K140" s="54"/>
      <c r="L140" s="36">
        <f t="shared" si="11"/>
        <v>0</v>
      </c>
      <c r="M140" s="63"/>
      <c r="N140" s="34"/>
      <c r="O140" s="35"/>
    </row>
    <row r="141" spans="1:13" ht="12.75">
      <c r="A141" s="80" t="s">
        <v>159</v>
      </c>
      <c r="B141" s="81"/>
      <c r="C141" s="81"/>
      <c r="D141" s="58"/>
      <c r="E141" s="59"/>
      <c r="F141" s="58"/>
      <c r="G141" s="59"/>
      <c r="H141" s="59"/>
      <c r="I141" s="59"/>
      <c r="J141" s="60"/>
      <c r="K141" s="61"/>
      <c r="L141" s="59"/>
      <c r="M141" s="62">
        <f>SUM(L142:L146)</f>
        <v>0</v>
      </c>
    </row>
    <row r="142" spans="1:15" ht="12.75">
      <c r="A142" s="83" t="s">
        <v>160</v>
      </c>
      <c r="B142" s="84"/>
      <c r="C142" s="84"/>
      <c r="D142" s="63"/>
      <c r="E142" s="36">
        <f aca="true" t="shared" si="12" ref="E142:E172">B142*D142</f>
        <v>0</v>
      </c>
      <c r="F142" s="63"/>
      <c r="G142" s="36">
        <f aca="true" t="shared" si="13" ref="G142:G171">B142*F142</f>
        <v>0</v>
      </c>
      <c r="H142" s="36">
        <f aca="true" t="shared" si="14" ref="H142:H171">+D142+F142</f>
        <v>0</v>
      </c>
      <c r="I142" s="36">
        <f aca="true" t="shared" si="15" ref="I142:I171">E142+G142</f>
        <v>0</v>
      </c>
      <c r="J142" s="53">
        <f aca="true" t="shared" si="16" ref="J142:J171">K142*I142</f>
        <v>0</v>
      </c>
      <c r="K142" s="54"/>
      <c r="L142" s="36">
        <f aca="true" t="shared" si="17" ref="L142:L171">I142+J142</f>
        <v>0</v>
      </c>
      <c r="M142" s="63"/>
      <c r="N142" s="32"/>
      <c r="O142" s="34"/>
    </row>
    <row r="143" spans="1:15" ht="12.75">
      <c r="A143" s="83" t="s">
        <v>161</v>
      </c>
      <c r="B143" s="84"/>
      <c r="C143" s="84"/>
      <c r="D143" s="63"/>
      <c r="E143" s="36">
        <f t="shared" si="12"/>
        <v>0</v>
      </c>
      <c r="F143" s="63"/>
      <c r="G143" s="36">
        <f t="shared" si="13"/>
        <v>0</v>
      </c>
      <c r="H143" s="36">
        <f t="shared" si="14"/>
        <v>0</v>
      </c>
      <c r="I143" s="36">
        <f t="shared" si="15"/>
        <v>0</v>
      </c>
      <c r="J143" s="53">
        <f t="shared" si="16"/>
        <v>0</v>
      </c>
      <c r="K143" s="54"/>
      <c r="L143" s="36">
        <f t="shared" si="17"/>
        <v>0</v>
      </c>
      <c r="M143" s="63"/>
      <c r="N143" s="32"/>
      <c r="O143" s="34"/>
    </row>
    <row r="144" spans="1:13" ht="12.75">
      <c r="A144" s="85" t="s">
        <v>162</v>
      </c>
      <c r="B144" s="86">
        <v>486.7</v>
      </c>
      <c r="C144" s="85" t="s">
        <v>42</v>
      </c>
      <c r="D144" s="65"/>
      <c r="E144" s="36">
        <f t="shared" si="12"/>
        <v>0</v>
      </c>
      <c r="F144" s="65"/>
      <c r="G144" s="36">
        <f t="shared" si="13"/>
        <v>0</v>
      </c>
      <c r="H144" s="36">
        <f t="shared" si="14"/>
        <v>0</v>
      </c>
      <c r="I144" s="36">
        <f t="shared" si="15"/>
        <v>0</v>
      </c>
      <c r="J144" s="53">
        <f t="shared" si="16"/>
        <v>0</v>
      </c>
      <c r="K144" s="54"/>
      <c r="L144" s="36">
        <f t="shared" si="17"/>
        <v>0</v>
      </c>
      <c r="M144" s="62"/>
    </row>
    <row r="145" spans="1:13" ht="12.75">
      <c r="A145" s="83" t="s">
        <v>163</v>
      </c>
      <c r="B145" s="84"/>
      <c r="C145" s="84"/>
      <c r="D145" s="63"/>
      <c r="E145" s="36">
        <f t="shared" si="12"/>
        <v>0</v>
      </c>
      <c r="F145" s="63"/>
      <c r="G145" s="36">
        <f t="shared" si="13"/>
        <v>0</v>
      </c>
      <c r="H145" s="36">
        <f t="shared" si="14"/>
        <v>0</v>
      </c>
      <c r="I145" s="36">
        <f t="shared" si="15"/>
        <v>0</v>
      </c>
      <c r="J145" s="53">
        <f t="shared" si="16"/>
        <v>0</v>
      </c>
      <c r="K145" s="54"/>
      <c r="L145" s="36">
        <f t="shared" si="17"/>
        <v>0</v>
      </c>
      <c r="M145" s="63"/>
    </row>
    <row r="146" spans="1:15" ht="12.75">
      <c r="A146" s="85" t="s">
        <v>164</v>
      </c>
      <c r="B146" s="86">
        <v>486.7</v>
      </c>
      <c r="C146" s="85" t="s">
        <v>42</v>
      </c>
      <c r="D146" s="66"/>
      <c r="E146" s="36">
        <f t="shared" si="12"/>
        <v>0</v>
      </c>
      <c r="F146" s="65"/>
      <c r="G146" s="36">
        <f t="shared" si="13"/>
        <v>0</v>
      </c>
      <c r="H146" s="36">
        <f t="shared" si="14"/>
        <v>0</v>
      </c>
      <c r="I146" s="36">
        <f t="shared" si="15"/>
        <v>0</v>
      </c>
      <c r="J146" s="53">
        <f t="shared" si="16"/>
        <v>0</v>
      </c>
      <c r="K146" s="54"/>
      <c r="L146" s="36">
        <f t="shared" si="17"/>
        <v>0</v>
      </c>
      <c r="M146" s="63"/>
      <c r="N146" s="34"/>
      <c r="O146" s="35"/>
    </row>
    <row r="147" spans="1:13" ht="12.75">
      <c r="A147" s="80" t="s">
        <v>165</v>
      </c>
      <c r="B147" s="81"/>
      <c r="C147" s="81"/>
      <c r="D147" s="58"/>
      <c r="E147" s="59"/>
      <c r="F147" s="58"/>
      <c r="G147" s="59"/>
      <c r="H147" s="59"/>
      <c r="I147" s="59"/>
      <c r="J147" s="60"/>
      <c r="K147" s="61"/>
      <c r="L147" s="59"/>
      <c r="M147" s="62">
        <f>SUM(L148:L153)</f>
        <v>0</v>
      </c>
    </row>
    <row r="148" spans="1:15" ht="12.75">
      <c r="A148" s="83" t="s">
        <v>166</v>
      </c>
      <c r="B148" s="84"/>
      <c r="C148" s="84"/>
      <c r="D148" s="63"/>
      <c r="E148" s="36">
        <f t="shared" si="12"/>
        <v>0</v>
      </c>
      <c r="F148" s="63"/>
      <c r="G148" s="36">
        <f t="shared" si="13"/>
        <v>0</v>
      </c>
      <c r="H148" s="36">
        <f t="shared" si="14"/>
        <v>0</v>
      </c>
      <c r="I148" s="36">
        <f t="shared" si="15"/>
        <v>0</v>
      </c>
      <c r="J148" s="53">
        <f t="shared" si="16"/>
        <v>0</v>
      </c>
      <c r="K148" s="54"/>
      <c r="L148" s="36">
        <f t="shared" si="17"/>
        <v>0</v>
      </c>
      <c r="M148" s="63"/>
      <c r="N148" s="34"/>
      <c r="O148" s="35"/>
    </row>
    <row r="149" spans="1:13" ht="12.75">
      <c r="A149" s="85" t="s">
        <v>167</v>
      </c>
      <c r="B149" s="86">
        <v>486.7</v>
      </c>
      <c r="C149" s="85" t="s">
        <v>42</v>
      </c>
      <c r="D149" s="65"/>
      <c r="E149" s="36">
        <f t="shared" si="12"/>
        <v>0</v>
      </c>
      <c r="F149" s="65"/>
      <c r="G149" s="36">
        <f t="shared" si="13"/>
        <v>0</v>
      </c>
      <c r="H149" s="36">
        <f t="shared" si="14"/>
        <v>0</v>
      </c>
      <c r="I149" s="36">
        <f t="shared" si="15"/>
        <v>0</v>
      </c>
      <c r="J149" s="53">
        <f t="shared" si="16"/>
        <v>0</v>
      </c>
      <c r="K149" s="54"/>
      <c r="L149" s="36">
        <f t="shared" si="17"/>
        <v>0</v>
      </c>
      <c r="M149" s="63"/>
    </row>
    <row r="150" spans="1:15" ht="12.75">
      <c r="A150" s="83" t="s">
        <v>168</v>
      </c>
      <c r="B150" s="84"/>
      <c r="C150" s="84"/>
      <c r="D150" s="63"/>
      <c r="E150" s="36">
        <f t="shared" si="12"/>
        <v>0</v>
      </c>
      <c r="F150" s="63"/>
      <c r="G150" s="36">
        <f t="shared" si="13"/>
        <v>0</v>
      </c>
      <c r="H150" s="36">
        <f t="shared" si="14"/>
        <v>0</v>
      </c>
      <c r="I150" s="36">
        <f t="shared" si="15"/>
        <v>0</v>
      </c>
      <c r="J150" s="53">
        <f t="shared" si="16"/>
        <v>0</v>
      </c>
      <c r="K150" s="54"/>
      <c r="L150" s="36">
        <f t="shared" si="17"/>
        <v>0</v>
      </c>
      <c r="M150" s="63"/>
      <c r="N150" s="34"/>
      <c r="O150" s="35"/>
    </row>
    <row r="151" spans="1:13" ht="12.75">
      <c r="A151" s="85" t="s">
        <v>169</v>
      </c>
      <c r="B151" s="86">
        <v>486.7</v>
      </c>
      <c r="C151" s="85" t="s">
        <v>42</v>
      </c>
      <c r="D151" s="65"/>
      <c r="E151" s="36">
        <f t="shared" si="12"/>
        <v>0</v>
      </c>
      <c r="F151" s="65"/>
      <c r="G151" s="36">
        <f t="shared" si="13"/>
        <v>0</v>
      </c>
      <c r="H151" s="36">
        <f t="shared" si="14"/>
        <v>0</v>
      </c>
      <c r="I151" s="36">
        <f t="shared" si="15"/>
        <v>0</v>
      </c>
      <c r="J151" s="53">
        <f t="shared" si="16"/>
        <v>0</v>
      </c>
      <c r="K151" s="54"/>
      <c r="L151" s="36">
        <f t="shared" si="17"/>
        <v>0</v>
      </c>
      <c r="M151" s="63"/>
    </row>
    <row r="152" spans="1:13" ht="12.75">
      <c r="A152" s="83" t="s">
        <v>170</v>
      </c>
      <c r="B152" s="84"/>
      <c r="C152" s="84"/>
      <c r="D152" s="63"/>
      <c r="E152" s="36">
        <f t="shared" si="12"/>
        <v>0</v>
      </c>
      <c r="F152" s="63"/>
      <c r="G152" s="36">
        <f t="shared" si="13"/>
        <v>0</v>
      </c>
      <c r="H152" s="36">
        <f t="shared" si="14"/>
        <v>0</v>
      </c>
      <c r="I152" s="36">
        <f t="shared" si="15"/>
        <v>0</v>
      </c>
      <c r="J152" s="53">
        <f t="shared" si="16"/>
        <v>0</v>
      </c>
      <c r="K152" s="54"/>
      <c r="L152" s="36">
        <f t="shared" si="17"/>
        <v>0</v>
      </c>
      <c r="M152" s="63"/>
    </row>
    <row r="153" spans="1:15" ht="12.75">
      <c r="A153" s="85" t="s">
        <v>204</v>
      </c>
      <c r="B153" s="87">
        <v>54.39</v>
      </c>
      <c r="C153" s="85" t="s">
        <v>42</v>
      </c>
      <c r="D153" s="66"/>
      <c r="E153" s="36">
        <f t="shared" si="12"/>
        <v>0</v>
      </c>
      <c r="F153" s="65"/>
      <c r="G153" s="36">
        <f t="shared" si="13"/>
        <v>0</v>
      </c>
      <c r="H153" s="36">
        <f t="shared" si="14"/>
        <v>0</v>
      </c>
      <c r="I153" s="36">
        <f t="shared" si="15"/>
        <v>0</v>
      </c>
      <c r="J153" s="53">
        <f t="shared" si="16"/>
        <v>0</v>
      </c>
      <c r="K153" s="54"/>
      <c r="L153" s="36">
        <f t="shared" si="17"/>
        <v>0</v>
      </c>
      <c r="M153" s="62"/>
      <c r="N153" s="34"/>
      <c r="O153" s="35"/>
    </row>
    <row r="154" spans="1:13" ht="12.75">
      <c r="A154" s="80" t="s">
        <v>171</v>
      </c>
      <c r="B154" s="81"/>
      <c r="C154" s="81"/>
      <c r="D154" s="58"/>
      <c r="E154" s="59"/>
      <c r="F154" s="58"/>
      <c r="G154" s="59"/>
      <c r="H154" s="59"/>
      <c r="I154" s="59"/>
      <c r="J154" s="60"/>
      <c r="K154" s="61"/>
      <c r="L154" s="59"/>
      <c r="M154" s="62">
        <f>SUM(L155:L156)</f>
        <v>0</v>
      </c>
    </row>
    <row r="155" spans="1:15" ht="12.75">
      <c r="A155" s="83" t="s">
        <v>172</v>
      </c>
      <c r="B155" s="84"/>
      <c r="C155" s="84"/>
      <c r="D155" s="63"/>
      <c r="E155" s="36">
        <f t="shared" si="12"/>
        <v>0</v>
      </c>
      <c r="F155" s="63"/>
      <c r="G155" s="36">
        <f t="shared" si="13"/>
        <v>0</v>
      </c>
      <c r="H155" s="36">
        <f t="shared" si="14"/>
        <v>0</v>
      </c>
      <c r="I155" s="36">
        <f t="shared" si="15"/>
        <v>0</v>
      </c>
      <c r="J155" s="53">
        <f t="shared" si="16"/>
        <v>0</v>
      </c>
      <c r="K155" s="54"/>
      <c r="L155" s="36">
        <f t="shared" si="17"/>
        <v>0</v>
      </c>
      <c r="M155" s="63"/>
      <c r="N155" s="32"/>
      <c r="O155" s="34"/>
    </row>
    <row r="156" spans="1:13" ht="12.75">
      <c r="A156" s="85" t="s">
        <v>173</v>
      </c>
      <c r="B156" s="86">
        <v>317.92</v>
      </c>
      <c r="C156" s="85" t="s">
        <v>42</v>
      </c>
      <c r="D156" s="65"/>
      <c r="E156" s="36">
        <f t="shared" si="12"/>
        <v>0</v>
      </c>
      <c r="F156" s="65"/>
      <c r="G156" s="36">
        <f t="shared" si="13"/>
        <v>0</v>
      </c>
      <c r="H156" s="36">
        <f t="shared" si="14"/>
        <v>0</v>
      </c>
      <c r="I156" s="36">
        <f t="shared" si="15"/>
        <v>0</v>
      </c>
      <c r="J156" s="53">
        <f t="shared" si="16"/>
        <v>0</v>
      </c>
      <c r="K156" s="54"/>
      <c r="L156" s="36">
        <f t="shared" si="17"/>
        <v>0</v>
      </c>
      <c r="M156" s="62"/>
    </row>
    <row r="157" spans="1:13" ht="12.75">
      <c r="A157" s="80" t="s">
        <v>174</v>
      </c>
      <c r="B157" s="81"/>
      <c r="C157" s="81"/>
      <c r="D157" s="58"/>
      <c r="E157" s="59"/>
      <c r="F157" s="58"/>
      <c r="G157" s="59"/>
      <c r="H157" s="59"/>
      <c r="I157" s="59"/>
      <c r="J157" s="60"/>
      <c r="K157" s="61"/>
      <c r="L157" s="59"/>
      <c r="M157" s="62">
        <f>SUM(L158:L163)</f>
        <v>0</v>
      </c>
    </row>
    <row r="158" spans="1:15" ht="12.75">
      <c r="A158" s="83" t="s">
        <v>175</v>
      </c>
      <c r="B158" s="84"/>
      <c r="C158" s="84"/>
      <c r="D158" s="63"/>
      <c r="E158" s="36">
        <f t="shared" si="12"/>
        <v>0</v>
      </c>
      <c r="F158" s="63"/>
      <c r="G158" s="36">
        <f t="shared" si="13"/>
        <v>0</v>
      </c>
      <c r="H158" s="36">
        <f t="shared" si="14"/>
        <v>0</v>
      </c>
      <c r="I158" s="36">
        <f t="shared" si="15"/>
        <v>0</v>
      </c>
      <c r="J158" s="53">
        <f t="shared" si="16"/>
        <v>0</v>
      </c>
      <c r="K158" s="54"/>
      <c r="L158" s="36">
        <f t="shared" si="17"/>
        <v>0</v>
      </c>
      <c r="M158" s="63"/>
      <c r="N158" s="34"/>
      <c r="O158" s="35"/>
    </row>
    <row r="159" spans="1:13" ht="12.75">
      <c r="A159" s="83" t="s">
        <v>176</v>
      </c>
      <c r="B159" s="84"/>
      <c r="C159" s="84"/>
      <c r="D159" s="63"/>
      <c r="E159" s="36">
        <f t="shared" si="12"/>
        <v>0</v>
      </c>
      <c r="F159" s="63"/>
      <c r="G159" s="36">
        <f t="shared" si="13"/>
        <v>0</v>
      </c>
      <c r="H159" s="36">
        <f t="shared" si="14"/>
        <v>0</v>
      </c>
      <c r="I159" s="36">
        <f t="shared" si="15"/>
        <v>0</v>
      </c>
      <c r="J159" s="53">
        <f t="shared" si="16"/>
        <v>0</v>
      </c>
      <c r="K159" s="54"/>
      <c r="L159" s="36">
        <f t="shared" si="17"/>
        <v>0</v>
      </c>
      <c r="M159" s="63"/>
    </row>
    <row r="160" spans="1:15" ht="12.75">
      <c r="A160" s="85" t="s">
        <v>177</v>
      </c>
      <c r="B160" s="88">
        <v>1</v>
      </c>
      <c r="C160" s="85" t="s">
        <v>178</v>
      </c>
      <c r="D160" s="67"/>
      <c r="E160" s="36">
        <f t="shared" si="12"/>
        <v>0</v>
      </c>
      <c r="F160" s="67"/>
      <c r="G160" s="36">
        <f t="shared" si="13"/>
        <v>0</v>
      </c>
      <c r="H160" s="36">
        <f t="shared" si="14"/>
        <v>0</v>
      </c>
      <c r="I160" s="36">
        <f t="shared" si="15"/>
        <v>0</v>
      </c>
      <c r="J160" s="53">
        <f t="shared" si="16"/>
        <v>0</v>
      </c>
      <c r="K160" s="54"/>
      <c r="L160" s="36">
        <f t="shared" si="17"/>
        <v>0</v>
      </c>
      <c r="M160" s="63"/>
      <c r="N160" s="34"/>
      <c r="O160" s="35"/>
    </row>
    <row r="161" spans="1:13" ht="12.75">
      <c r="A161" s="83" t="s">
        <v>179</v>
      </c>
      <c r="B161" s="84"/>
      <c r="C161" s="84"/>
      <c r="D161" s="63"/>
      <c r="E161" s="36">
        <f t="shared" si="12"/>
        <v>0</v>
      </c>
      <c r="F161" s="63"/>
      <c r="G161" s="36">
        <f t="shared" si="13"/>
        <v>0</v>
      </c>
      <c r="H161" s="36">
        <f t="shared" si="14"/>
        <v>0</v>
      </c>
      <c r="I161" s="36">
        <f t="shared" si="15"/>
        <v>0</v>
      </c>
      <c r="J161" s="53">
        <f t="shared" si="16"/>
        <v>0</v>
      </c>
      <c r="K161" s="54"/>
      <c r="L161" s="36">
        <f t="shared" si="17"/>
        <v>0</v>
      </c>
      <c r="M161" s="63"/>
    </row>
    <row r="162" spans="1:15" ht="12.75">
      <c r="A162" s="83" t="s">
        <v>180</v>
      </c>
      <c r="B162" s="84"/>
      <c r="C162" s="84"/>
      <c r="D162" s="63"/>
      <c r="E162" s="36">
        <f t="shared" si="12"/>
        <v>0</v>
      </c>
      <c r="F162" s="63"/>
      <c r="G162" s="36">
        <f t="shared" si="13"/>
        <v>0</v>
      </c>
      <c r="H162" s="36">
        <f t="shared" si="14"/>
        <v>0</v>
      </c>
      <c r="I162" s="36">
        <f t="shared" si="15"/>
        <v>0</v>
      </c>
      <c r="J162" s="53">
        <f t="shared" si="16"/>
        <v>0</v>
      </c>
      <c r="K162" s="54"/>
      <c r="L162" s="36">
        <f t="shared" si="17"/>
        <v>0</v>
      </c>
      <c r="M162" s="63"/>
      <c r="N162" s="34"/>
      <c r="O162" s="35"/>
    </row>
    <row r="163" spans="1:13" ht="12.75">
      <c r="A163" s="85" t="s">
        <v>181</v>
      </c>
      <c r="B163" s="87">
        <v>11</v>
      </c>
      <c r="C163" s="85" t="s">
        <v>42</v>
      </c>
      <c r="D163" s="65"/>
      <c r="E163" s="36">
        <f t="shared" si="12"/>
        <v>0</v>
      </c>
      <c r="F163" s="65"/>
      <c r="G163" s="36">
        <f t="shared" si="13"/>
        <v>0</v>
      </c>
      <c r="H163" s="36">
        <f t="shared" si="14"/>
        <v>0</v>
      </c>
      <c r="I163" s="36">
        <f t="shared" si="15"/>
        <v>0</v>
      </c>
      <c r="J163" s="53">
        <f t="shared" si="16"/>
        <v>0</v>
      </c>
      <c r="K163" s="54"/>
      <c r="L163" s="36">
        <f t="shared" si="17"/>
        <v>0</v>
      </c>
      <c r="M163" s="62"/>
    </row>
    <row r="164" spans="1:15" ht="12.75">
      <c r="A164" s="80" t="s">
        <v>182</v>
      </c>
      <c r="B164" s="81"/>
      <c r="C164" s="81"/>
      <c r="D164" s="58"/>
      <c r="E164" s="59"/>
      <c r="F164" s="58"/>
      <c r="G164" s="59"/>
      <c r="H164" s="59"/>
      <c r="I164" s="59"/>
      <c r="J164" s="60"/>
      <c r="K164" s="61"/>
      <c r="L164" s="59"/>
      <c r="M164" s="62">
        <f>SUM(L165:L167)</f>
        <v>0</v>
      </c>
      <c r="N164" s="34"/>
      <c r="O164" s="35"/>
    </row>
    <row r="165" spans="1:13" ht="12.75">
      <c r="A165" s="83" t="s">
        <v>183</v>
      </c>
      <c r="B165" s="84"/>
      <c r="C165" s="84"/>
      <c r="D165" s="63"/>
      <c r="E165" s="36">
        <f t="shared" si="12"/>
        <v>0</v>
      </c>
      <c r="F165" s="63"/>
      <c r="G165" s="36">
        <f t="shared" si="13"/>
        <v>0</v>
      </c>
      <c r="H165" s="36">
        <f t="shared" si="14"/>
        <v>0</v>
      </c>
      <c r="I165" s="36">
        <f t="shared" si="15"/>
        <v>0</v>
      </c>
      <c r="J165" s="53">
        <f t="shared" si="16"/>
        <v>0</v>
      </c>
      <c r="K165" s="54"/>
      <c r="L165" s="36">
        <f t="shared" si="17"/>
        <v>0</v>
      </c>
      <c r="M165" s="63"/>
    </row>
    <row r="166" spans="1:15" s="57" customFormat="1" ht="12.75">
      <c r="A166" s="83" t="s">
        <v>184</v>
      </c>
      <c r="B166" s="84"/>
      <c r="C166" s="84"/>
      <c r="D166" s="63"/>
      <c r="E166" s="36">
        <f t="shared" si="12"/>
        <v>0</v>
      </c>
      <c r="F166" s="63"/>
      <c r="G166" s="36">
        <f t="shared" si="13"/>
        <v>0</v>
      </c>
      <c r="H166" s="36">
        <f t="shared" si="14"/>
        <v>0</v>
      </c>
      <c r="I166" s="36">
        <f t="shared" si="15"/>
        <v>0</v>
      </c>
      <c r="J166" s="53">
        <f t="shared" si="16"/>
        <v>0</v>
      </c>
      <c r="K166" s="54"/>
      <c r="L166" s="36">
        <f t="shared" si="17"/>
        <v>0</v>
      </c>
      <c r="M166" s="63"/>
      <c r="N166" s="55"/>
      <c r="O166" s="56"/>
    </row>
    <row r="167" spans="1:13" ht="12.75">
      <c r="A167" s="85" t="s">
        <v>185</v>
      </c>
      <c r="B167" s="88">
        <v>3</v>
      </c>
      <c r="C167" s="85" t="s">
        <v>186</v>
      </c>
      <c r="D167" s="67"/>
      <c r="E167" s="36">
        <f t="shared" si="12"/>
        <v>0</v>
      </c>
      <c r="F167" s="65"/>
      <c r="G167" s="36">
        <f t="shared" si="13"/>
        <v>0</v>
      </c>
      <c r="H167" s="36">
        <f t="shared" si="14"/>
        <v>0</v>
      </c>
      <c r="I167" s="36">
        <f t="shared" si="15"/>
        <v>0</v>
      </c>
      <c r="J167" s="53">
        <f t="shared" si="16"/>
        <v>0</v>
      </c>
      <c r="K167" s="54"/>
      <c r="L167" s="36">
        <f t="shared" si="17"/>
        <v>0</v>
      </c>
      <c r="M167" s="62"/>
    </row>
    <row r="168" spans="1:15" ht="12.75">
      <c r="A168" s="80" t="s">
        <v>187</v>
      </c>
      <c r="B168" s="81"/>
      <c r="C168" s="81"/>
      <c r="D168" s="58"/>
      <c r="E168" s="59"/>
      <c r="F168" s="58"/>
      <c r="G168" s="59"/>
      <c r="H168" s="59"/>
      <c r="I168" s="59"/>
      <c r="J168" s="60"/>
      <c r="K168" s="61"/>
      <c r="L168" s="59"/>
      <c r="M168" s="62">
        <f>SUM(L169:L171)</f>
        <v>0</v>
      </c>
      <c r="N168" s="34"/>
      <c r="O168" s="34"/>
    </row>
    <row r="169" spans="1:13" ht="12.75">
      <c r="A169" s="83" t="s">
        <v>188</v>
      </c>
      <c r="B169" s="84"/>
      <c r="C169" s="84"/>
      <c r="D169" s="63"/>
      <c r="E169" s="36">
        <f t="shared" si="12"/>
        <v>0</v>
      </c>
      <c r="F169" s="63"/>
      <c r="G169" s="36">
        <f t="shared" si="13"/>
        <v>0</v>
      </c>
      <c r="H169" s="36">
        <f t="shared" si="14"/>
        <v>0</v>
      </c>
      <c r="I169" s="36">
        <f t="shared" si="15"/>
        <v>0</v>
      </c>
      <c r="J169" s="53">
        <f t="shared" si="16"/>
        <v>0</v>
      </c>
      <c r="K169" s="54"/>
      <c r="L169" s="36">
        <f t="shared" si="17"/>
        <v>0</v>
      </c>
      <c r="M169" s="63"/>
    </row>
    <row r="170" spans="1:13" ht="12.75">
      <c r="A170" s="83" t="s">
        <v>189</v>
      </c>
      <c r="B170" s="84"/>
      <c r="C170" s="84"/>
      <c r="D170" s="63"/>
      <c r="E170" s="36">
        <f t="shared" si="12"/>
        <v>0</v>
      </c>
      <c r="F170" s="63"/>
      <c r="G170" s="36">
        <f t="shared" si="13"/>
        <v>0</v>
      </c>
      <c r="H170" s="36">
        <f t="shared" si="14"/>
        <v>0</v>
      </c>
      <c r="I170" s="36">
        <f t="shared" si="15"/>
        <v>0</v>
      </c>
      <c r="J170" s="53">
        <f t="shared" si="16"/>
        <v>0</v>
      </c>
      <c r="K170" s="54"/>
      <c r="L170" s="36">
        <f t="shared" si="17"/>
        <v>0</v>
      </c>
      <c r="M170" s="63"/>
    </row>
    <row r="171" spans="1:13" ht="12.75">
      <c r="A171" s="85" t="s">
        <v>190</v>
      </c>
      <c r="B171" s="87">
        <v>38.61</v>
      </c>
      <c r="C171" s="85" t="s">
        <v>42</v>
      </c>
      <c r="D171" s="66"/>
      <c r="E171" s="36">
        <f t="shared" si="12"/>
        <v>0</v>
      </c>
      <c r="F171" s="66"/>
      <c r="G171" s="36">
        <f t="shared" si="13"/>
        <v>0</v>
      </c>
      <c r="H171" s="36">
        <f t="shared" si="14"/>
        <v>0</v>
      </c>
      <c r="I171" s="36">
        <f t="shared" si="15"/>
        <v>0</v>
      </c>
      <c r="J171" s="53">
        <f t="shared" si="16"/>
        <v>0</v>
      </c>
      <c r="K171" s="54"/>
      <c r="L171" s="36">
        <f t="shared" si="17"/>
        <v>0</v>
      </c>
      <c r="M171" s="63"/>
    </row>
    <row r="172" spans="1:15" ht="12.75">
      <c r="A172" s="84"/>
      <c r="B172" s="84"/>
      <c r="C172" s="89"/>
      <c r="D172" s="63"/>
      <c r="E172" s="36">
        <f t="shared" si="12"/>
        <v>0</v>
      </c>
      <c r="F172" s="77"/>
      <c r="G172" s="122" t="s">
        <v>191</v>
      </c>
      <c r="H172" s="122"/>
      <c r="I172" s="122"/>
      <c r="J172" s="122"/>
      <c r="K172" s="122"/>
      <c r="L172" s="122"/>
      <c r="M172" s="75">
        <f>M168+M164+M157+M154+M147+M141+M128+M104+M93+M83+M73+M48+M41+M16+M13+M137</f>
        <v>0</v>
      </c>
      <c r="N172" s="34"/>
      <c r="O172" s="34"/>
    </row>
    <row r="173" spans="1:15" ht="12.75">
      <c r="A173" s="68"/>
      <c r="B173" s="69"/>
      <c r="C173" s="70"/>
      <c r="D173" s="69"/>
      <c r="E173" s="71"/>
      <c r="F173" s="69"/>
      <c r="G173" s="71"/>
      <c r="H173" s="71"/>
      <c r="I173" s="71"/>
      <c r="J173" s="72"/>
      <c r="K173" s="73"/>
      <c r="L173" s="71"/>
      <c r="M173" s="74"/>
      <c r="N173" s="34"/>
      <c r="O173" s="34"/>
    </row>
    <row r="174" spans="8:15" ht="12.75">
      <c r="H174" s="41"/>
      <c r="I174" s="41"/>
      <c r="J174" s="41"/>
      <c r="K174" s="42"/>
      <c r="L174" s="41"/>
      <c r="M174" s="2"/>
      <c r="N174"/>
      <c r="O174"/>
    </row>
    <row r="175" spans="8:15" ht="12.75">
      <c r="H175" s="41"/>
      <c r="I175" s="41"/>
      <c r="J175" s="41"/>
      <c r="K175" s="41"/>
      <c r="L175" s="41"/>
      <c r="M175" s="2"/>
      <c r="N175"/>
      <c r="O175"/>
    </row>
    <row r="176" spans="8:15" ht="12.75">
      <c r="H176" s="41"/>
      <c r="I176" s="41"/>
      <c r="J176" s="43"/>
      <c r="K176" s="43"/>
      <c r="L176" s="43"/>
      <c r="M176" s="2"/>
      <c r="N176"/>
      <c r="O176"/>
    </row>
    <row r="177" spans="8:15" ht="12.75">
      <c r="H177" s="41"/>
      <c r="I177" s="41"/>
      <c r="J177" s="44"/>
      <c r="K177" s="44"/>
      <c r="L177" s="44"/>
      <c r="M177" s="2"/>
      <c r="N177"/>
      <c r="O177"/>
    </row>
    <row r="178" spans="8:15" ht="12.75">
      <c r="H178" s="41"/>
      <c r="I178" s="41"/>
      <c r="J178" s="44"/>
      <c r="K178" s="44"/>
      <c r="L178" s="44"/>
      <c r="M178" s="2"/>
      <c r="N178"/>
      <c r="O178"/>
    </row>
    <row r="179" spans="8:15" ht="12.75">
      <c r="H179" s="41"/>
      <c r="I179" s="41"/>
      <c r="J179" s="44"/>
      <c r="K179" s="44"/>
      <c r="L179" s="44"/>
      <c r="M179" s="2"/>
      <c r="N179"/>
      <c r="O179"/>
    </row>
    <row r="180" spans="8:15" ht="12.75">
      <c r="H180" s="41"/>
      <c r="I180" s="41"/>
      <c r="J180" s="44"/>
      <c r="K180" s="44"/>
      <c r="L180" s="44"/>
      <c r="M180" s="2"/>
      <c r="N180"/>
      <c r="O180"/>
    </row>
    <row r="181" spans="8:15" ht="12.75">
      <c r="H181" s="41"/>
      <c r="I181" s="41"/>
      <c r="J181" s="45"/>
      <c r="K181" s="41"/>
      <c r="L181" s="46"/>
      <c r="M181" s="2"/>
      <c r="N181"/>
      <c r="O181"/>
    </row>
    <row r="182" spans="8:15" ht="12.75">
      <c r="H182" s="41"/>
      <c r="I182" s="41"/>
      <c r="J182" s="43"/>
      <c r="K182" s="43"/>
      <c r="L182" s="43"/>
      <c r="M182" s="2"/>
      <c r="N182"/>
      <c r="O182"/>
    </row>
    <row r="183" spans="8:15" ht="12.75">
      <c r="H183" s="41"/>
      <c r="I183" s="41"/>
      <c r="J183" s="44"/>
      <c r="K183" s="44"/>
      <c r="L183" s="44"/>
      <c r="M183" s="31"/>
      <c r="N183"/>
      <c r="O183"/>
    </row>
    <row r="184" spans="8:15" ht="12.75">
      <c r="H184" s="41"/>
      <c r="I184" s="41"/>
      <c r="J184" s="44"/>
      <c r="K184" s="44"/>
      <c r="L184" s="44"/>
      <c r="M184" s="2"/>
      <c r="N184"/>
      <c r="O184"/>
    </row>
    <row r="185" spans="14:15" ht="12.75">
      <c r="N185"/>
      <c r="O185"/>
    </row>
    <row r="186" spans="1:15" ht="12.75">
      <c r="A186" s="116"/>
      <c r="B186" s="116"/>
      <c r="C186" s="116"/>
      <c r="D186" s="116"/>
      <c r="E186" s="116"/>
      <c r="N186"/>
      <c r="O186"/>
    </row>
    <row r="187" spans="1:15" ht="12.75">
      <c r="A187" s="116"/>
      <c r="B187" s="116"/>
      <c r="C187" s="116"/>
      <c r="D187" s="116"/>
      <c r="E187" s="116"/>
      <c r="N187"/>
      <c r="O187"/>
    </row>
    <row r="188" spans="1:15" ht="12.75">
      <c r="A188" s="116"/>
      <c r="B188" s="116"/>
      <c r="C188" s="116"/>
      <c r="D188" s="116"/>
      <c r="E188" s="116"/>
      <c r="N188"/>
      <c r="O188"/>
    </row>
    <row r="189" spans="1:15" ht="12.75">
      <c r="A189" s="116"/>
      <c r="B189" s="116"/>
      <c r="C189" s="116"/>
      <c r="D189" s="116"/>
      <c r="E189" s="116"/>
      <c r="N189"/>
      <c r="O189"/>
    </row>
    <row r="190" spans="14:15" ht="12.75">
      <c r="N190"/>
      <c r="O190"/>
    </row>
    <row r="191" spans="14:15" ht="12.75">
      <c r="N191"/>
      <c r="O191"/>
    </row>
    <row r="192" spans="14:15" ht="12.75">
      <c r="N192"/>
      <c r="O192"/>
    </row>
    <row r="193" spans="14:15" ht="12.75">
      <c r="N193"/>
      <c r="O193"/>
    </row>
    <row r="194" spans="14:15" ht="12.75">
      <c r="N194"/>
      <c r="O194"/>
    </row>
    <row r="195" spans="14:15" ht="12.75">
      <c r="N195"/>
      <c r="O195"/>
    </row>
    <row r="196" spans="14:15" ht="12.75">
      <c r="N196"/>
      <c r="O196"/>
    </row>
    <row r="197" spans="14:15" ht="12.75">
      <c r="N197"/>
      <c r="O197"/>
    </row>
    <row r="198" spans="14:15" ht="12.75">
      <c r="N198"/>
      <c r="O198"/>
    </row>
    <row r="199" spans="14:15" ht="12.75">
      <c r="N199"/>
      <c r="O199"/>
    </row>
    <row r="200" spans="14:15" ht="12.75">
      <c r="N200"/>
      <c r="O200"/>
    </row>
    <row r="201" spans="14:15" ht="12.75">
      <c r="N201"/>
      <c r="O201"/>
    </row>
    <row r="202" spans="14:15" ht="12.75">
      <c r="N202"/>
      <c r="O202"/>
    </row>
    <row r="203" spans="14:15" ht="12.75">
      <c r="N203"/>
      <c r="O203"/>
    </row>
    <row r="204" spans="14:15" ht="12.75">
      <c r="N204"/>
      <c r="O204"/>
    </row>
    <row r="205" spans="14:15" ht="12.75">
      <c r="N205"/>
      <c r="O205"/>
    </row>
    <row r="206" spans="14:15" ht="12.75">
      <c r="N206"/>
      <c r="O206"/>
    </row>
    <row r="207" spans="14:15" ht="12.75">
      <c r="N207"/>
      <c r="O207"/>
    </row>
    <row r="208" spans="14:15" ht="12.75">
      <c r="N208"/>
      <c r="O208"/>
    </row>
    <row r="209" spans="14:15" ht="12.75">
      <c r="N209"/>
      <c r="O209"/>
    </row>
    <row r="210" spans="14:15" ht="12.75">
      <c r="N210"/>
      <c r="O210"/>
    </row>
    <row r="211" spans="14:15" ht="12.75">
      <c r="N211"/>
      <c r="O211"/>
    </row>
    <row r="212" spans="14:15" ht="12.75">
      <c r="N212"/>
      <c r="O212"/>
    </row>
    <row r="213" spans="14:15" ht="12.75">
      <c r="N213"/>
      <c r="O213"/>
    </row>
    <row r="214" spans="14:15" ht="12.75">
      <c r="N214"/>
      <c r="O214"/>
    </row>
    <row r="215" spans="14:15" ht="12.75">
      <c r="N215"/>
      <c r="O215"/>
    </row>
    <row r="216" spans="14:15" ht="12.75">
      <c r="N216"/>
      <c r="O216"/>
    </row>
    <row r="217" spans="14:15" ht="12.75">
      <c r="N217"/>
      <c r="O217"/>
    </row>
    <row r="218" spans="14:15" ht="12.75">
      <c r="N218"/>
      <c r="O218"/>
    </row>
    <row r="219" spans="14:15" ht="12.75">
      <c r="N219"/>
      <c r="O219"/>
    </row>
    <row r="220" spans="14:15" ht="12.75">
      <c r="N220"/>
      <c r="O220"/>
    </row>
    <row r="221" spans="14:15" ht="12.75">
      <c r="N221"/>
      <c r="O221"/>
    </row>
    <row r="222" spans="14:15" ht="12.75">
      <c r="N222"/>
      <c r="O222"/>
    </row>
    <row r="223" spans="14:15" ht="12.75">
      <c r="N223"/>
      <c r="O223"/>
    </row>
    <row r="224" spans="14:15" ht="12.75">
      <c r="N224"/>
      <c r="O224"/>
    </row>
    <row r="225" spans="14:15" ht="12.75">
      <c r="N225"/>
      <c r="O225"/>
    </row>
    <row r="226" spans="14:15" ht="12.75">
      <c r="N226"/>
      <c r="O226"/>
    </row>
    <row r="227" spans="14:15" ht="12.75">
      <c r="N227"/>
      <c r="O227"/>
    </row>
    <row r="228" spans="14:15" ht="12.75">
      <c r="N228"/>
      <c r="O228"/>
    </row>
    <row r="229" spans="14:15" ht="12.75">
      <c r="N229"/>
      <c r="O229"/>
    </row>
    <row r="230" spans="14:15" ht="12.75">
      <c r="N230"/>
      <c r="O230"/>
    </row>
    <row r="231" spans="14:15" ht="12.75">
      <c r="N231"/>
      <c r="O231"/>
    </row>
    <row r="232" spans="14:15" ht="12.75">
      <c r="N232"/>
      <c r="O232"/>
    </row>
    <row r="233" spans="14:15" ht="12.75">
      <c r="N233"/>
      <c r="O233"/>
    </row>
    <row r="234" spans="14:15" ht="12.75">
      <c r="N234"/>
      <c r="O234"/>
    </row>
    <row r="235" spans="14:15" ht="12.75">
      <c r="N235"/>
      <c r="O235"/>
    </row>
    <row r="236" spans="14:15" ht="12.75">
      <c r="N236"/>
      <c r="O236"/>
    </row>
    <row r="237" spans="14:15" ht="12.75">
      <c r="N237"/>
      <c r="O237"/>
    </row>
    <row r="238" spans="14:15" ht="12.75">
      <c r="N238"/>
      <c r="O238"/>
    </row>
    <row r="239" spans="14:15" ht="12.75">
      <c r="N239"/>
      <c r="O239"/>
    </row>
    <row r="240" spans="14:15" ht="12.75">
      <c r="N240"/>
      <c r="O240"/>
    </row>
    <row r="241" spans="14:15" ht="12.75">
      <c r="N241"/>
      <c r="O241"/>
    </row>
    <row r="242" spans="14:15" ht="12.75">
      <c r="N242"/>
      <c r="O242"/>
    </row>
    <row r="243" spans="14:15" ht="12.75">
      <c r="N243"/>
      <c r="O243"/>
    </row>
    <row r="244" spans="14:15" ht="12.75">
      <c r="N244"/>
      <c r="O244"/>
    </row>
    <row r="245" spans="14:15" ht="12.75">
      <c r="N245"/>
      <c r="O245"/>
    </row>
    <row r="246" spans="14:15" ht="12.75">
      <c r="N246"/>
      <c r="O246"/>
    </row>
    <row r="247" spans="14:15" ht="12.75">
      <c r="N247"/>
      <c r="O247"/>
    </row>
    <row r="248" spans="14:15" ht="12.75">
      <c r="N248"/>
      <c r="O248"/>
    </row>
    <row r="249" spans="14:15" ht="12.75">
      <c r="N249"/>
      <c r="O249"/>
    </row>
    <row r="250" spans="14:15" ht="12.75">
      <c r="N250"/>
      <c r="O250"/>
    </row>
    <row r="251" spans="14:15" ht="12.75">
      <c r="N251"/>
      <c r="O251"/>
    </row>
    <row r="252" spans="14:15" ht="12.75">
      <c r="N252"/>
      <c r="O252"/>
    </row>
    <row r="253" spans="14:15" ht="12.75">
      <c r="N253"/>
      <c r="O253"/>
    </row>
    <row r="254" spans="14:15" ht="12.75">
      <c r="N254"/>
      <c r="O254"/>
    </row>
    <row r="255" spans="14:15" ht="12.75">
      <c r="N255"/>
      <c r="O255"/>
    </row>
    <row r="256" spans="14:15" ht="12.75">
      <c r="N256"/>
      <c r="O256"/>
    </row>
    <row r="257" spans="14:15" ht="12.75">
      <c r="N257"/>
      <c r="O257"/>
    </row>
    <row r="258" spans="14:15" ht="12.75">
      <c r="N258"/>
      <c r="O258"/>
    </row>
    <row r="259" spans="14:15" ht="12.75">
      <c r="N259"/>
      <c r="O259"/>
    </row>
    <row r="260" spans="14:15" ht="12.75">
      <c r="N260"/>
      <c r="O260"/>
    </row>
    <row r="261" spans="14:15" ht="12.75">
      <c r="N261"/>
      <c r="O261"/>
    </row>
    <row r="262" spans="14:15" ht="12.75">
      <c r="N262"/>
      <c r="O262"/>
    </row>
    <row r="263" spans="14:15" ht="12.75">
      <c r="N263"/>
      <c r="O263"/>
    </row>
    <row r="264" spans="14:15" ht="12.75">
      <c r="N264"/>
      <c r="O264"/>
    </row>
    <row r="265" spans="14:15" ht="12.75">
      <c r="N265"/>
      <c r="O265"/>
    </row>
    <row r="266" spans="14:15" ht="12.75">
      <c r="N266"/>
      <c r="O266"/>
    </row>
    <row r="267" spans="14:15" ht="12.75">
      <c r="N267"/>
      <c r="O267"/>
    </row>
    <row r="268" spans="14:15" ht="12.75">
      <c r="N268"/>
      <c r="O268"/>
    </row>
    <row r="269" spans="14:15" ht="12.75">
      <c r="N269"/>
      <c r="O269"/>
    </row>
    <row r="270" spans="14:15" ht="12.75">
      <c r="N270"/>
      <c r="O270"/>
    </row>
    <row r="271" spans="14:15" ht="12.75">
      <c r="N271"/>
      <c r="O271"/>
    </row>
    <row r="272" spans="14:15" ht="12.75">
      <c r="N272"/>
      <c r="O272"/>
    </row>
    <row r="273" spans="14:15" ht="12.75">
      <c r="N273"/>
      <c r="O273"/>
    </row>
    <row r="274" spans="14:15" ht="12.75">
      <c r="N274"/>
      <c r="O274"/>
    </row>
    <row r="275" spans="14:15" ht="12.75">
      <c r="N275"/>
      <c r="O275"/>
    </row>
    <row r="276" spans="14:15" ht="12.75">
      <c r="N276"/>
      <c r="O276"/>
    </row>
    <row r="277" spans="14:15" ht="12.75">
      <c r="N277"/>
      <c r="O277"/>
    </row>
    <row r="278" spans="14:15" ht="12.75">
      <c r="N278"/>
      <c r="O278"/>
    </row>
    <row r="279" spans="14:15" ht="12.75">
      <c r="N279"/>
      <c r="O279"/>
    </row>
    <row r="280" spans="14:15" ht="12.75">
      <c r="N280"/>
      <c r="O280"/>
    </row>
    <row r="281" spans="14:15" ht="12.75">
      <c r="N281"/>
      <c r="O281"/>
    </row>
    <row r="282" spans="14:15" ht="12.75">
      <c r="N282"/>
      <c r="O282"/>
    </row>
    <row r="283" spans="14:15" ht="12.75">
      <c r="N283"/>
      <c r="O283"/>
    </row>
    <row r="284" spans="14:15" ht="12.75">
      <c r="N284"/>
      <c r="O284"/>
    </row>
    <row r="285" spans="14:15" ht="12.75">
      <c r="N285"/>
      <c r="O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</sheetData>
  <sheetProtection password="ECEA" sheet="1" objects="1" scenarios="1" formatCells="0"/>
  <mergeCells count="26">
    <mergeCell ref="I10:I12"/>
    <mergeCell ref="A189:E189"/>
    <mergeCell ref="A10:A12"/>
    <mergeCell ref="B10:B12"/>
    <mergeCell ref="C10:C12"/>
    <mergeCell ref="G172:L172"/>
    <mergeCell ref="A186:E186"/>
    <mergeCell ref="A187:E187"/>
    <mergeCell ref="A188:E188"/>
    <mergeCell ref="D10:E10"/>
    <mergeCell ref="F10:G10"/>
    <mergeCell ref="H10:H12"/>
    <mergeCell ref="D11:D12"/>
    <mergeCell ref="E11:E12"/>
    <mergeCell ref="F11:F12"/>
    <mergeCell ref="G11:G12"/>
    <mergeCell ref="J10:K10"/>
    <mergeCell ref="M10:M12"/>
    <mergeCell ref="K11:K12"/>
    <mergeCell ref="A6:M7"/>
    <mergeCell ref="A8:E8"/>
    <mergeCell ref="F8:M8"/>
    <mergeCell ref="A9:E9"/>
    <mergeCell ref="L9:M9"/>
    <mergeCell ref="J11:J12"/>
    <mergeCell ref="L10:L12"/>
  </mergeCells>
  <printOptions horizontalCentered="1"/>
  <pageMargins left="0.5905511811023623" right="0.5905511811023623" top="0.62" bottom="0.5905511811023623" header="0.15748031496062992" footer="0.1968503937007874"/>
  <pageSetup horizontalDpi="600" verticalDpi="600" orientation="landscape" paperSize="9" scale="63" r:id="rId1"/>
  <headerFooter alignWithMargins="0">
    <oddFooter>&amp;RPagina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49"/>
  <sheetViews>
    <sheetView showZeros="0" zoomScale="90" zoomScaleNormal="90" workbookViewId="0" topLeftCell="A4">
      <selection activeCell="A8" sqref="A8"/>
    </sheetView>
  </sheetViews>
  <sheetFormatPr defaultColWidth="9.140625" defaultRowHeight="12.75"/>
  <cols>
    <col min="1" max="1" width="62.7109375" style="9" bestFit="1" customWidth="1"/>
    <col min="2" max="2" width="19.8515625" style="9" bestFit="1" customWidth="1"/>
    <col min="3" max="3" width="9.57421875" style="9" bestFit="1" customWidth="1"/>
    <col min="4" max="4" width="19.57421875" style="9" bestFit="1" customWidth="1"/>
    <col min="5" max="5" width="9.421875" style="9" bestFit="1" customWidth="1"/>
    <col min="6" max="6" width="19.421875" style="9" bestFit="1" customWidth="1"/>
    <col min="7" max="7" width="10.421875" style="9" customWidth="1"/>
    <col min="8" max="8" width="25.28125" style="9" customWidth="1"/>
    <col min="9" max="9" width="14.421875" style="9" bestFit="1" customWidth="1"/>
    <col min="10" max="10" width="3.28125" style="9" customWidth="1"/>
    <col min="11" max="11" width="15.140625" style="9" bestFit="1" customWidth="1"/>
    <col min="12" max="12" width="13.140625" style="9" bestFit="1" customWidth="1"/>
    <col min="13" max="16384" width="9.140625" style="9" customWidth="1"/>
  </cols>
  <sheetData>
    <row r="4" spans="10:11" s="25" customFormat="1" ht="12.75">
      <c r="J4" s="26"/>
      <c r="K4" s="26"/>
    </row>
    <row r="5" spans="10:11" s="25" customFormat="1" ht="12.75">
      <c r="J5" s="26"/>
      <c r="K5" s="26"/>
    </row>
    <row r="6" spans="10:11" s="2" customFormat="1" ht="12.75">
      <c r="J6" s="3"/>
      <c r="K6" s="3"/>
    </row>
    <row r="7" spans="10:11" s="2" customFormat="1" ht="5.25" customHeight="1">
      <c r="J7" s="50"/>
      <c r="K7" s="50"/>
    </row>
    <row r="8" spans="1:11" s="4" customFormat="1" ht="15.75">
      <c r="A8" s="5" t="s">
        <v>192</v>
      </c>
      <c r="B8" s="6"/>
      <c r="C8" s="6"/>
      <c r="D8" s="47" t="s">
        <v>198</v>
      </c>
      <c r="E8" s="48"/>
      <c r="F8" s="48"/>
      <c r="G8" s="48"/>
      <c r="H8" s="48"/>
      <c r="I8" s="49"/>
      <c r="J8" s="51"/>
      <c r="K8" s="52"/>
    </row>
    <row r="9" spans="1:11" s="4" customFormat="1" ht="15.75">
      <c r="A9" s="5" t="s">
        <v>15</v>
      </c>
      <c r="B9" s="6"/>
      <c r="C9" s="6"/>
      <c r="D9" s="47" t="s">
        <v>36</v>
      </c>
      <c r="E9" s="48"/>
      <c r="F9" s="48"/>
      <c r="G9" s="48"/>
      <c r="H9" s="48"/>
      <c r="I9" s="49"/>
      <c r="J9" s="51"/>
      <c r="K9" s="52"/>
    </row>
    <row r="10" spans="10:11" ht="7.5" customHeight="1">
      <c r="J10" s="10"/>
      <c r="K10" s="10"/>
    </row>
    <row r="11" spans="1:9" ht="12.75">
      <c r="A11" s="124" t="s">
        <v>17</v>
      </c>
      <c r="B11" s="123" t="s">
        <v>33</v>
      </c>
      <c r="C11" s="123"/>
      <c r="D11" s="123" t="s">
        <v>34</v>
      </c>
      <c r="E11" s="123"/>
      <c r="F11" s="123" t="s">
        <v>194</v>
      </c>
      <c r="G11" s="123"/>
      <c r="H11" s="123" t="s">
        <v>18</v>
      </c>
      <c r="I11" s="123"/>
    </row>
    <row r="12" spans="1:9" ht="12.75">
      <c r="A12" s="125"/>
      <c r="B12" s="11" t="s">
        <v>19</v>
      </c>
      <c r="C12" s="11" t="s">
        <v>7</v>
      </c>
      <c r="D12" s="11" t="s">
        <v>19</v>
      </c>
      <c r="E12" s="11" t="s">
        <v>7</v>
      </c>
      <c r="F12" s="11" t="s">
        <v>19</v>
      </c>
      <c r="G12" s="11" t="s">
        <v>7</v>
      </c>
      <c r="H12" s="11" t="s">
        <v>19</v>
      </c>
      <c r="I12" s="11" t="s">
        <v>7</v>
      </c>
    </row>
    <row r="13" spans="1:12" ht="30" customHeight="1">
      <c r="A13" s="12" t="s">
        <v>195</v>
      </c>
      <c r="B13" s="13">
        <f>C13*$H13</f>
        <v>0</v>
      </c>
      <c r="C13" s="28"/>
      <c r="D13" s="13">
        <f>E13*$H13</f>
        <v>0</v>
      </c>
      <c r="E13" s="28"/>
      <c r="F13" s="13">
        <f>G13*$H13</f>
        <v>0</v>
      </c>
      <c r="G13" s="28"/>
      <c r="H13" s="16">
        <f>Orçamento!M13</f>
        <v>0</v>
      </c>
      <c r="I13" s="14">
        <f>C13+E13+G13</f>
        <v>0</v>
      </c>
      <c r="K13" s="15">
        <f>B13+D13+F13</f>
        <v>0</v>
      </c>
      <c r="L13" s="15">
        <f>H13-K13</f>
        <v>0</v>
      </c>
    </row>
    <row r="14" spans="1:12" ht="25.5" customHeight="1">
      <c r="A14" s="12" t="s">
        <v>20</v>
      </c>
      <c r="B14" s="13">
        <f aca="true" t="shared" si="0" ref="B14:B28">C14*$H14</f>
        <v>0</v>
      </c>
      <c r="C14" s="28"/>
      <c r="D14" s="13">
        <f aca="true" t="shared" si="1" ref="D14:D28">E14*$H14</f>
        <v>0</v>
      </c>
      <c r="E14" s="28"/>
      <c r="F14" s="13">
        <f aca="true" t="shared" si="2" ref="F14:F25">G14*$H14</f>
        <v>0</v>
      </c>
      <c r="G14" s="28"/>
      <c r="H14" s="16">
        <f>Orçamento!M16</f>
        <v>0</v>
      </c>
      <c r="I14" s="14">
        <f>C14+E14+G14</f>
        <v>0</v>
      </c>
      <c r="K14" s="15">
        <f aca="true" t="shared" si="3" ref="K14:K28">B14+D14+F14</f>
        <v>0</v>
      </c>
      <c r="L14" s="15">
        <f aca="true" t="shared" si="4" ref="L14:L23">H14-K14</f>
        <v>0</v>
      </c>
    </row>
    <row r="15" spans="1:12" ht="25.5" customHeight="1">
      <c r="A15" s="12" t="s">
        <v>21</v>
      </c>
      <c r="B15" s="13">
        <f t="shared" si="0"/>
        <v>0</v>
      </c>
      <c r="C15" s="28"/>
      <c r="D15" s="13">
        <f t="shared" si="1"/>
        <v>0</v>
      </c>
      <c r="E15" s="28"/>
      <c r="F15" s="13">
        <f t="shared" si="2"/>
        <v>0</v>
      </c>
      <c r="G15" s="28"/>
      <c r="H15" s="16">
        <f>Orçamento!M41</f>
        <v>0</v>
      </c>
      <c r="I15" s="14">
        <f aca="true" t="shared" si="5" ref="I15:I29">C15+E15+G15</f>
        <v>0</v>
      </c>
      <c r="K15" s="15">
        <f t="shared" si="3"/>
        <v>0</v>
      </c>
      <c r="L15" s="15">
        <f t="shared" si="4"/>
        <v>0</v>
      </c>
    </row>
    <row r="16" spans="1:12" ht="25.5" customHeight="1">
      <c r="A16" s="12" t="s">
        <v>22</v>
      </c>
      <c r="B16" s="13">
        <f t="shared" si="0"/>
        <v>0</v>
      </c>
      <c r="C16" s="28"/>
      <c r="D16" s="13">
        <f t="shared" si="1"/>
        <v>0</v>
      </c>
      <c r="E16" s="28"/>
      <c r="F16" s="13">
        <f t="shared" si="2"/>
        <v>0</v>
      </c>
      <c r="G16" s="28"/>
      <c r="H16" s="16">
        <f>Orçamento!M48</f>
        <v>0</v>
      </c>
      <c r="I16" s="14">
        <f>C16+E16+G16</f>
        <v>0</v>
      </c>
      <c r="K16" s="15">
        <f t="shared" si="3"/>
        <v>0</v>
      </c>
      <c r="L16" s="15">
        <f t="shared" si="4"/>
        <v>0</v>
      </c>
    </row>
    <row r="17" spans="1:12" ht="25.5" customHeight="1">
      <c r="A17" s="12" t="s">
        <v>196</v>
      </c>
      <c r="B17" s="13">
        <f>C17*$H17</f>
        <v>0</v>
      </c>
      <c r="C17" s="28"/>
      <c r="D17" s="13">
        <f t="shared" si="1"/>
        <v>0</v>
      </c>
      <c r="E17" s="28"/>
      <c r="F17" s="13"/>
      <c r="G17" s="28"/>
      <c r="H17" s="16">
        <f>Orçamento!M73</f>
        <v>0</v>
      </c>
      <c r="I17" s="14">
        <f>C17+E17+G17</f>
        <v>0</v>
      </c>
      <c r="K17" s="15">
        <f t="shared" si="3"/>
        <v>0</v>
      </c>
      <c r="L17" s="15"/>
    </row>
    <row r="18" spans="1:12" ht="25.5" customHeight="1">
      <c r="A18" s="12" t="s">
        <v>23</v>
      </c>
      <c r="B18" s="13">
        <f t="shared" si="0"/>
        <v>0</v>
      </c>
      <c r="C18" s="29"/>
      <c r="D18" s="13">
        <f t="shared" si="1"/>
        <v>0</v>
      </c>
      <c r="E18" s="29"/>
      <c r="F18" s="13">
        <f t="shared" si="2"/>
        <v>0</v>
      </c>
      <c r="G18" s="29"/>
      <c r="H18" s="16">
        <f>Orçamento!M83</f>
        <v>0</v>
      </c>
      <c r="I18" s="14">
        <f t="shared" si="5"/>
        <v>0</v>
      </c>
      <c r="K18" s="15">
        <f t="shared" si="3"/>
        <v>0</v>
      </c>
      <c r="L18" s="15">
        <f t="shared" si="4"/>
        <v>0</v>
      </c>
    </row>
    <row r="19" spans="1:12" ht="25.5" customHeight="1">
      <c r="A19" s="12" t="s">
        <v>24</v>
      </c>
      <c r="B19" s="13">
        <f t="shared" si="0"/>
        <v>0</v>
      </c>
      <c r="C19" s="29"/>
      <c r="D19" s="13">
        <f t="shared" si="1"/>
        <v>0</v>
      </c>
      <c r="E19" s="29"/>
      <c r="F19" s="13">
        <f t="shared" si="2"/>
        <v>0</v>
      </c>
      <c r="G19" s="29"/>
      <c r="H19" s="16">
        <f>Orçamento!M93</f>
        <v>0</v>
      </c>
      <c r="I19" s="14">
        <f t="shared" si="5"/>
        <v>0</v>
      </c>
      <c r="K19" s="15">
        <f t="shared" si="3"/>
        <v>0</v>
      </c>
      <c r="L19" s="15">
        <f t="shared" si="4"/>
        <v>0</v>
      </c>
    </row>
    <row r="20" spans="1:12" ht="25.5" customHeight="1">
      <c r="A20" s="12" t="s">
        <v>25</v>
      </c>
      <c r="B20" s="13">
        <f t="shared" si="0"/>
        <v>0</v>
      </c>
      <c r="C20" s="29"/>
      <c r="D20" s="13">
        <f t="shared" si="1"/>
        <v>0</v>
      </c>
      <c r="E20" s="29"/>
      <c r="F20" s="13">
        <f t="shared" si="2"/>
        <v>0</v>
      </c>
      <c r="G20" s="29"/>
      <c r="H20" s="16">
        <f>Orçamento!M104</f>
        <v>0</v>
      </c>
      <c r="I20" s="14">
        <f t="shared" si="5"/>
        <v>0</v>
      </c>
      <c r="K20" s="15">
        <f t="shared" si="3"/>
        <v>0</v>
      </c>
      <c r="L20" s="15">
        <f t="shared" si="4"/>
        <v>0</v>
      </c>
    </row>
    <row r="21" spans="1:12" ht="25.5" customHeight="1">
      <c r="A21" s="12" t="s">
        <v>26</v>
      </c>
      <c r="B21" s="13">
        <f t="shared" si="0"/>
        <v>0</v>
      </c>
      <c r="C21" s="29"/>
      <c r="D21" s="13">
        <f t="shared" si="1"/>
        <v>0</v>
      </c>
      <c r="E21" s="29"/>
      <c r="F21" s="13">
        <f t="shared" si="2"/>
        <v>0</v>
      </c>
      <c r="G21" s="29"/>
      <c r="H21" s="16">
        <f>Orçamento!M128</f>
        <v>0</v>
      </c>
      <c r="I21" s="14">
        <f t="shared" si="5"/>
        <v>0</v>
      </c>
      <c r="K21" s="15">
        <f t="shared" si="3"/>
        <v>0</v>
      </c>
      <c r="L21" s="15">
        <f t="shared" si="4"/>
        <v>0</v>
      </c>
    </row>
    <row r="22" spans="1:12" ht="25.5" customHeight="1">
      <c r="A22" s="12" t="s">
        <v>197</v>
      </c>
      <c r="B22" s="13">
        <f>C22*$H22</f>
        <v>0</v>
      </c>
      <c r="C22" s="29"/>
      <c r="D22" s="13">
        <f>E22*$H22</f>
        <v>0</v>
      </c>
      <c r="E22" s="29"/>
      <c r="F22" s="13">
        <f>G22*$H22</f>
        <v>0</v>
      </c>
      <c r="G22" s="29"/>
      <c r="H22" s="16">
        <f>Orçamento!M137</f>
        <v>0</v>
      </c>
      <c r="I22" s="14">
        <f t="shared" si="5"/>
        <v>0</v>
      </c>
      <c r="K22" s="15">
        <f t="shared" si="3"/>
        <v>0</v>
      </c>
      <c r="L22" s="15"/>
    </row>
    <row r="23" spans="1:12" ht="25.5" customHeight="1">
      <c r="A23" s="12" t="s">
        <v>27</v>
      </c>
      <c r="B23" s="13">
        <f t="shared" si="0"/>
        <v>0</v>
      </c>
      <c r="C23" s="29"/>
      <c r="D23" s="13">
        <f t="shared" si="1"/>
        <v>0</v>
      </c>
      <c r="E23" s="29"/>
      <c r="F23" s="13">
        <f t="shared" si="2"/>
        <v>0</v>
      </c>
      <c r="G23" s="29"/>
      <c r="H23" s="16">
        <f>Orçamento!M141</f>
        <v>0</v>
      </c>
      <c r="I23" s="14">
        <f t="shared" si="5"/>
        <v>0</v>
      </c>
      <c r="K23" s="15">
        <f t="shared" si="3"/>
        <v>0</v>
      </c>
      <c r="L23" s="15">
        <f t="shared" si="4"/>
        <v>0</v>
      </c>
    </row>
    <row r="24" spans="1:12" ht="25.5" customHeight="1">
      <c r="A24" s="12" t="s">
        <v>28</v>
      </c>
      <c r="B24" s="13">
        <f t="shared" si="0"/>
        <v>0</v>
      </c>
      <c r="C24" s="29"/>
      <c r="D24" s="13">
        <f t="shared" si="1"/>
        <v>0</v>
      </c>
      <c r="E24" s="29"/>
      <c r="F24" s="13">
        <f t="shared" si="2"/>
        <v>0</v>
      </c>
      <c r="G24" s="29"/>
      <c r="H24" s="16">
        <f>Orçamento!M147</f>
        <v>0</v>
      </c>
      <c r="I24" s="14">
        <f t="shared" si="5"/>
        <v>0</v>
      </c>
      <c r="K24" s="15">
        <f t="shared" si="3"/>
        <v>0</v>
      </c>
      <c r="L24" s="15">
        <f>H24-K24</f>
        <v>0</v>
      </c>
    </row>
    <row r="25" spans="1:12" ht="25.5" customHeight="1">
      <c r="A25" s="12" t="s">
        <v>29</v>
      </c>
      <c r="B25" s="13">
        <f t="shared" si="0"/>
        <v>0</v>
      </c>
      <c r="C25" s="29"/>
      <c r="D25" s="13">
        <v>0</v>
      </c>
      <c r="E25" s="29"/>
      <c r="F25" s="13">
        <f t="shared" si="2"/>
        <v>0</v>
      </c>
      <c r="G25" s="29"/>
      <c r="H25" s="16">
        <f>Orçamento!M154</f>
        <v>0</v>
      </c>
      <c r="I25" s="14">
        <f t="shared" si="5"/>
        <v>0</v>
      </c>
      <c r="K25" s="15">
        <f t="shared" si="3"/>
        <v>0</v>
      </c>
      <c r="L25" s="15">
        <f>H25-K25</f>
        <v>0</v>
      </c>
    </row>
    <row r="26" spans="1:12" ht="25.5" customHeight="1">
      <c r="A26" s="12" t="s">
        <v>30</v>
      </c>
      <c r="B26" s="13">
        <f>C26*$H26</f>
        <v>0</v>
      </c>
      <c r="C26" s="29"/>
      <c r="D26" s="13">
        <f t="shared" si="1"/>
        <v>0</v>
      </c>
      <c r="E26" s="29"/>
      <c r="F26" s="13">
        <f>G26*$H26</f>
        <v>0</v>
      </c>
      <c r="G26" s="29"/>
      <c r="H26" s="16">
        <f>Orçamento!M157</f>
        <v>0</v>
      </c>
      <c r="I26" s="14">
        <f t="shared" si="5"/>
        <v>0</v>
      </c>
      <c r="K26" s="15">
        <f t="shared" si="3"/>
        <v>0</v>
      </c>
      <c r="L26" s="15">
        <f>H26-K26</f>
        <v>0</v>
      </c>
    </row>
    <row r="27" spans="1:12" ht="25.5" customHeight="1">
      <c r="A27" s="12" t="s">
        <v>37</v>
      </c>
      <c r="B27" s="13">
        <f>C27*$H27</f>
        <v>0</v>
      </c>
      <c r="C27" s="29"/>
      <c r="D27" s="13">
        <f>E27*$H27</f>
        <v>0</v>
      </c>
      <c r="E27" s="29"/>
      <c r="F27" s="13">
        <f>G27*$H27</f>
        <v>0</v>
      </c>
      <c r="G27" s="29"/>
      <c r="H27" s="16">
        <f>Orçamento!M164</f>
        <v>0</v>
      </c>
      <c r="I27" s="14">
        <f t="shared" si="5"/>
        <v>0</v>
      </c>
      <c r="K27" s="15">
        <f t="shared" si="3"/>
        <v>0</v>
      </c>
      <c r="L27" s="15"/>
    </row>
    <row r="28" spans="1:12" ht="25.5" customHeight="1">
      <c r="A28" s="12" t="s">
        <v>38</v>
      </c>
      <c r="B28" s="13">
        <f t="shared" si="0"/>
        <v>0</v>
      </c>
      <c r="C28" s="29"/>
      <c r="D28" s="13">
        <f t="shared" si="1"/>
        <v>0</v>
      </c>
      <c r="E28" s="29"/>
      <c r="F28" s="13">
        <f>G28*$H28</f>
        <v>0</v>
      </c>
      <c r="G28" s="29"/>
      <c r="H28" s="16">
        <f>Orçamento!M168</f>
        <v>0</v>
      </c>
      <c r="I28" s="14">
        <f t="shared" si="5"/>
        <v>0</v>
      </c>
      <c r="K28" s="15">
        <f t="shared" si="3"/>
        <v>0</v>
      </c>
      <c r="L28" s="15">
        <f>H28-K28</f>
        <v>0</v>
      </c>
    </row>
    <row r="29" spans="1:12" ht="25.5" customHeight="1">
      <c r="A29" s="12"/>
      <c r="B29" s="13"/>
      <c r="C29" s="29"/>
      <c r="D29" s="13"/>
      <c r="E29" s="29"/>
      <c r="F29" s="13"/>
      <c r="G29" s="29"/>
      <c r="H29" s="16"/>
      <c r="I29" s="14">
        <f t="shared" si="5"/>
        <v>0</v>
      </c>
      <c r="K29" s="76"/>
      <c r="L29" s="76"/>
    </row>
    <row r="30" spans="1:9" ht="25.5" customHeight="1">
      <c r="A30" s="17" t="s">
        <v>31</v>
      </c>
      <c r="B30" s="18">
        <f>SUM(B13:B28)</f>
        <v>0</v>
      </c>
      <c r="C30" s="14" t="e">
        <f>B30/$H$30</f>
        <v>#DIV/0!</v>
      </c>
      <c r="D30" s="18">
        <f>SUM(D13:D28)</f>
        <v>0</v>
      </c>
      <c r="E30" s="14" t="e">
        <f>D30/$H$30</f>
        <v>#DIV/0!</v>
      </c>
      <c r="F30" s="18">
        <f>SUM(F13:F28)</f>
        <v>0</v>
      </c>
      <c r="G30" s="14" t="e">
        <f>F30/$H$30</f>
        <v>#DIV/0!</v>
      </c>
      <c r="H30" s="30">
        <f>B30+D30+F30</f>
        <v>0</v>
      </c>
      <c r="I30" s="14" t="e">
        <f>H30/$H$30</f>
        <v>#DIV/0!</v>
      </c>
    </row>
    <row r="31" spans="1:9" ht="25.5" customHeight="1">
      <c r="A31" s="17" t="s">
        <v>32</v>
      </c>
      <c r="B31" s="19">
        <f>B30</f>
        <v>0</v>
      </c>
      <c r="C31" s="20" t="e">
        <f>C30</f>
        <v>#DIV/0!</v>
      </c>
      <c r="D31" s="19">
        <f>B31+D30</f>
        <v>0</v>
      </c>
      <c r="E31" s="20" t="e">
        <f>C31+E30</f>
        <v>#DIV/0!</v>
      </c>
      <c r="F31" s="19">
        <f>D31+F30</f>
        <v>0</v>
      </c>
      <c r="G31" s="20" t="e">
        <f>G30</f>
        <v>#DIV/0!</v>
      </c>
      <c r="H31" s="27">
        <f>SUM(H13:H28)</f>
        <v>0</v>
      </c>
      <c r="I31" s="21"/>
    </row>
    <row r="32" ht="10.5" customHeight="1"/>
    <row r="33" spans="8:10" ht="12.75">
      <c r="H33" s="37"/>
      <c r="I33" s="37"/>
      <c r="J33" s="37"/>
    </row>
    <row r="34" ht="10.5" customHeight="1"/>
    <row r="35" ht="12.75">
      <c r="I35" s="22"/>
    </row>
    <row r="37" spans="1:10" ht="12.75">
      <c r="A37" s="38"/>
      <c r="B37" s="38"/>
      <c r="H37" s="23"/>
      <c r="I37" s="23"/>
      <c r="J37" s="23"/>
    </row>
    <row r="38" spans="1:10" ht="12.75">
      <c r="A38" s="38"/>
      <c r="B38" s="38"/>
      <c r="H38" s="24"/>
      <c r="I38" s="24"/>
      <c r="J38" s="24"/>
    </row>
    <row r="39" spans="1:10" ht="12.75">
      <c r="A39" s="38"/>
      <c r="B39" s="38"/>
      <c r="H39" s="24"/>
      <c r="I39" s="24"/>
      <c r="J39" s="24"/>
    </row>
    <row r="40" spans="1:10" ht="12.75">
      <c r="A40" s="38"/>
      <c r="B40" s="38"/>
      <c r="H40" s="24"/>
      <c r="I40" s="24"/>
      <c r="J40" s="24"/>
    </row>
    <row r="41" spans="1:10" ht="12.75">
      <c r="A41" s="38"/>
      <c r="B41" s="38"/>
      <c r="H41" s="24"/>
      <c r="I41" s="24"/>
      <c r="J41" s="24"/>
    </row>
    <row r="42" spans="1:10" ht="12.75">
      <c r="A42" s="38"/>
      <c r="B42" s="38"/>
      <c r="H42" s="39"/>
      <c r="J42" s="40"/>
    </row>
    <row r="43" spans="1:10" ht="12.75">
      <c r="A43" s="38"/>
      <c r="B43" s="38"/>
      <c r="H43" s="23"/>
      <c r="I43" s="23"/>
      <c r="J43" s="23"/>
    </row>
    <row r="44" spans="8:10" ht="12.75">
      <c r="H44" s="24"/>
      <c r="I44" s="24"/>
      <c r="J44" s="24"/>
    </row>
    <row r="45" spans="8:10" ht="12.75">
      <c r="H45" s="24"/>
      <c r="I45" s="24"/>
      <c r="J45" s="24"/>
    </row>
    <row r="46" spans="1:7" ht="12.75">
      <c r="A46" s="116"/>
      <c r="B46" s="116"/>
      <c r="C46" s="116"/>
      <c r="D46" s="116"/>
      <c r="E46" s="116"/>
      <c r="F46" s="10"/>
      <c r="G46" s="10"/>
    </row>
    <row r="47" spans="1:10" ht="12.75">
      <c r="A47" s="116"/>
      <c r="B47" s="116"/>
      <c r="C47" s="116"/>
      <c r="D47" s="116"/>
      <c r="E47" s="116"/>
      <c r="F47" s="10"/>
      <c r="G47" s="10"/>
      <c r="H47" s="127"/>
      <c r="I47" s="127"/>
      <c r="J47" s="127"/>
    </row>
    <row r="48" spans="1:10" ht="12.75">
      <c r="A48" s="116"/>
      <c r="B48" s="116"/>
      <c r="C48" s="116"/>
      <c r="D48" s="116"/>
      <c r="E48" s="116"/>
      <c r="F48" s="10"/>
      <c r="G48" s="10"/>
      <c r="H48" s="126"/>
      <c r="I48" s="126"/>
      <c r="J48" s="126"/>
    </row>
    <row r="49" spans="1:10" ht="12.75">
      <c r="A49" s="116"/>
      <c r="B49" s="116"/>
      <c r="C49" s="116"/>
      <c r="D49" s="116"/>
      <c r="E49" s="116"/>
      <c r="F49" s="10"/>
      <c r="G49" s="10"/>
      <c r="H49" s="126"/>
      <c r="I49" s="126"/>
      <c r="J49" s="126"/>
    </row>
  </sheetData>
  <mergeCells count="12">
    <mergeCell ref="H48:J48"/>
    <mergeCell ref="A46:E46"/>
    <mergeCell ref="A47:E47"/>
    <mergeCell ref="A49:E49"/>
    <mergeCell ref="H49:J49"/>
    <mergeCell ref="H47:J47"/>
    <mergeCell ref="A48:E48"/>
    <mergeCell ref="H11:I11"/>
    <mergeCell ref="A11:A12"/>
    <mergeCell ref="B11:C11"/>
    <mergeCell ref="D11:E11"/>
    <mergeCell ref="F11:G11"/>
  </mergeCells>
  <printOptions horizontalCentered="1"/>
  <pageMargins left="0.5905511811023623" right="0.5905511811023623" top="0.43" bottom="0.33" header="0.1968503937007874" footer="0.2362204724409449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IFsul</cp:lastModifiedBy>
  <cp:lastPrinted>2012-07-10T11:42:58Z</cp:lastPrinted>
  <dcterms:created xsi:type="dcterms:W3CDTF">2011-11-25T11:08:52Z</dcterms:created>
  <dcterms:modified xsi:type="dcterms:W3CDTF">2012-07-13T13:11:12Z</dcterms:modified>
  <cp:category/>
  <cp:version/>
  <cp:contentType/>
  <cp:contentStatus/>
</cp:coreProperties>
</file>