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Orçamento" sheetId="1" r:id="rId1"/>
    <sheet name="Cronograma" sheetId="2" r:id="rId2"/>
  </sheets>
  <definedNames>
    <definedName name="_xlnm.Print_Area" localSheetId="1">'Cronograma'!$A$1:$G$55</definedName>
    <definedName name="_xlnm.Print_Titles" localSheetId="0">'Orçamento'!$1:$16</definedName>
  </definedNames>
  <calcPr fullCalcOnLoad="1"/>
</workbook>
</file>

<file path=xl/sharedStrings.xml><?xml version="1.0" encoding="utf-8"?>
<sst xmlns="http://schemas.openxmlformats.org/spreadsheetml/2006/main" count="413" uniqueCount="290">
  <si>
    <t>Mão-de-Obra</t>
  </si>
  <si>
    <t>Material</t>
  </si>
  <si>
    <t>BDI</t>
  </si>
  <si>
    <t>Item/Descrição</t>
  </si>
  <si>
    <t>Qtd.</t>
  </si>
  <si>
    <t>Un</t>
  </si>
  <si>
    <t>Valor</t>
  </si>
  <si>
    <t>%</t>
  </si>
  <si>
    <t>M2</t>
  </si>
  <si>
    <t>.1  EQUIPAMENTOS INDIVIDUAIS SEGURANCA</t>
  </si>
  <si>
    <t>UN</t>
  </si>
  <si>
    <t xml:space="preserve"> 3. MOVIMENTO DE TERRA</t>
  </si>
  <si>
    <t xml:space="preserve"> 3. 1. ESCAVAÇÕES</t>
  </si>
  <si>
    <t>M3</t>
  </si>
  <si>
    <t xml:space="preserve"> 3. 2. ATERROS</t>
  </si>
  <si>
    <t>.1  REATERRO MANUAL DE VALAS COM MATERIAL LOCAL</t>
  </si>
  <si>
    <t xml:space="preserve"> 4. INFRA-ESTRUTURA / FUNDAÇÕES SIMPLES</t>
  </si>
  <si>
    <t xml:space="preserve"> 7. 1. ALVENARIAS</t>
  </si>
  <si>
    <t xml:space="preserve"> 7. 1. 1. DE TIJOLOS CERÂMICOS FURADOS</t>
  </si>
  <si>
    <t xml:space="preserve"> 8. ESQUADRIAS</t>
  </si>
  <si>
    <t xml:space="preserve"> 8. 1. ESQUADRIAS DE MADEIRA</t>
  </si>
  <si>
    <t xml:space="preserve"> 8. 1. 2. PORTAS INTERNAS</t>
  </si>
  <si>
    <t>CJ</t>
  </si>
  <si>
    <t xml:space="preserve"> 8. 3. ESQUADRIAS DE FERRO GALVANIZADO</t>
  </si>
  <si>
    <t xml:space="preserve">M </t>
  </si>
  <si>
    <t xml:space="preserve"> 8. 5. FERRAGENS</t>
  </si>
  <si>
    <t xml:space="preserve"> 8. 5. 1. CONJUNTO DE FECHADURA E DOBRADIÇAS</t>
  </si>
  <si>
    <t>.1  FERRAGEM COMPLETA PARA PORTA INTERNA</t>
  </si>
  <si>
    <t xml:space="preserve"> 9. COBERTURA</t>
  </si>
  <si>
    <t>10. INSTALAÇÕES ELÉTRICAS</t>
  </si>
  <si>
    <t>10. 1. INSTALAÇÕES DE BAIXA TENSÃO</t>
  </si>
  <si>
    <t>10. 1. 1. LUMINÁRIAS</t>
  </si>
  <si>
    <t>10. 1. 2. INTERRUPTORES, TOMADAS E ACESSÓRIOS</t>
  </si>
  <si>
    <t>PÇ</t>
  </si>
  <si>
    <t>10. 1. 3. CONDUTORES</t>
  </si>
  <si>
    <t>10. 1. 4. ELETRODUTOS E ACESSÓRIOS</t>
  </si>
  <si>
    <t xml:space="preserve">10. 1. 5. QUADROS DE CARGA </t>
  </si>
  <si>
    <t>10. 1. 6. DISJUNTORES</t>
  </si>
  <si>
    <t>10. 1. 7. CAIXAS DE PASSAGEM</t>
  </si>
  <si>
    <t>.1  CAIXA INSPECAO 60X60X60CM ALV.15 C/TAMPA CONCRETO</t>
  </si>
  <si>
    <t>12. 1. REDE DE ÁGUA E ABASTECIMENTO</t>
  </si>
  <si>
    <t>12. 1. 1. TUBOS E CONEXÕES</t>
  </si>
  <si>
    <t>12. 1. 2. REGISTROS E VÁLVULAS DE RETENÇÃO</t>
  </si>
  <si>
    <t>12. 1. 3. ENGATES FLEXÍVEIS</t>
  </si>
  <si>
    <t>12. 2. APARELHOS SANITÁRIOS</t>
  </si>
  <si>
    <t>12. 3. METAIS</t>
  </si>
  <si>
    <t>12. 3. 1. TORNEIRAS PARA LAVATÓRIOS</t>
  </si>
  <si>
    <t>12. 3. 2. TORNEIRAS PARA PIAS</t>
  </si>
  <si>
    <t>12. 4. ACESSÓRIOS</t>
  </si>
  <si>
    <t>12. 4. 2. PORTA PAPEL TOALHA EM POLIPROPILENO</t>
  </si>
  <si>
    <t>12. 4. 4. PORTA PAPEL HIGIÊNICO EM POLIPROPILENO</t>
  </si>
  <si>
    <t>.1  MEIA SABONETEIRA DE LOUCA 7,5X15CM</t>
  </si>
  <si>
    <t>12. 5. ESGOTO CLOACAL</t>
  </si>
  <si>
    <t>12. 5. 1. TUBOS E CONEXÕES</t>
  </si>
  <si>
    <t>12. 5. 4. CAIXAS DE GORDURA</t>
  </si>
  <si>
    <t>12. 5. 6. SIFÕES</t>
  </si>
  <si>
    <t>14. 1. EXTINTORES</t>
  </si>
  <si>
    <t>14. 2. ILUMINAÇÃO DE EMERGÊNCIA</t>
  </si>
  <si>
    <t>14. 3. SINALIZAÇÕES</t>
  </si>
  <si>
    <t>14. 3. 1. PLACA DE "SAÍDA"</t>
  </si>
  <si>
    <t>14. 3. 2. PLACA DE "PROIBIDO FUMAR"</t>
  </si>
  <si>
    <t>14. 3. 4. PLACA DE "TIPOS DE EXTINTOR"</t>
  </si>
  <si>
    <t>15. REVESTIMENTOS</t>
  </si>
  <si>
    <t>15. 1. DE ARGAMASSA</t>
  </si>
  <si>
    <t>15. 1. 1. CHAPISCO</t>
  </si>
  <si>
    <t>.1  CHAPISCO CI-AR 1:3-7MM PREPARO E APLICACAO</t>
  </si>
  <si>
    <t>15. 1. 2. MASSA ÚNICA</t>
  </si>
  <si>
    <t>.1  MASSA UNICA 15MM-ARGAMASSA REGULAR CA-AR 1:5+20%CI</t>
  </si>
  <si>
    <t>15. 2. 1. AZULEJOS</t>
  </si>
  <si>
    <t>17. PINTURA</t>
  </si>
  <si>
    <t>.1  SELADOR S/MADEIRA 1 DEMAO</t>
  </si>
  <si>
    <t>.1  PINTURA ESMALTE BRILH. S/MADEIRA - 2 DEMAOS</t>
  </si>
  <si>
    <t>18. SERVIÇOS COMPLEMENTARES</t>
  </si>
  <si>
    <t>20. EQUIPAMENTOS</t>
  </si>
  <si>
    <t>TOTAL DO ORÇAMENTO</t>
  </si>
  <si>
    <t xml:space="preserve">Custo Direto </t>
  </si>
  <si>
    <t>Custo Unitário</t>
  </si>
  <si>
    <t>Custo Parcial</t>
  </si>
  <si>
    <t>Planilha de Orçamento - GLOBAL</t>
  </si>
  <si>
    <t>Custo Unitario Total</t>
  </si>
  <si>
    <t>Sub-Total do Item</t>
  </si>
  <si>
    <t>Total do Item</t>
  </si>
  <si>
    <t>BDI =</t>
  </si>
  <si>
    <t>ITEM</t>
  </si>
  <si>
    <t>TOTAL</t>
  </si>
  <si>
    <t>VALOR</t>
  </si>
  <si>
    <t xml:space="preserve"> 2.   SERVIÇOS PRELIMINARES</t>
  </si>
  <si>
    <t xml:space="preserve"> 3.   MOVIMENTO DE TERRA</t>
  </si>
  <si>
    <t xml:space="preserve"> 4.   INFRA-ESTRUTURA/FUNDAÇÕES SIMPLES</t>
  </si>
  <si>
    <t xml:space="preserve"> 7.   ALVENARIAS/VEDAÇÕES/DIVISÓRIAS</t>
  </si>
  <si>
    <t xml:space="preserve"> 8.   ESQUADRIAS</t>
  </si>
  <si>
    <t xml:space="preserve"> 9.   COBERTURA</t>
  </si>
  <si>
    <t>10.   INSTALAÇÕES ELÉTRICAS</t>
  </si>
  <si>
    <t>12.   INSTALAÇÕES HIDRÁULICAS E SANITÁRIAS</t>
  </si>
  <si>
    <t>14.   INSTALAÇÕES DE COMBATE A INCÊNDIO</t>
  </si>
  <si>
    <t>15.   REVESTIMENTOS</t>
  </si>
  <si>
    <t>17.   PINTURA</t>
  </si>
  <si>
    <t>18.   SERVIÇOS COMPLEMENTARES</t>
  </si>
  <si>
    <t>19.   PAISAGISMO E URBANIZAÇÃO</t>
  </si>
  <si>
    <t>20.   EQUIPAMENTOS</t>
  </si>
  <si>
    <t>Total  da Etapa</t>
  </si>
  <si>
    <t>Total Acumulado</t>
  </si>
  <si>
    <t>30 dias</t>
  </si>
  <si>
    <t>60 dias</t>
  </si>
  <si>
    <r>
      <t xml:space="preserve">Obra: </t>
    </r>
    <r>
      <rPr>
        <sz val="12"/>
        <color indexed="8"/>
        <rFont val="Arial"/>
        <family val="0"/>
      </rPr>
      <t xml:space="preserve"> Adaptação dos Blocos B-01 e B-02 - Reitoria</t>
    </r>
  </si>
  <si>
    <r>
      <t xml:space="preserve">Endereço: </t>
    </r>
    <r>
      <rPr>
        <sz val="12"/>
        <color indexed="8"/>
        <rFont val="Arial"/>
        <family val="2"/>
      </rPr>
      <t>Gonçalves Chaves, n° 3218</t>
    </r>
  </si>
  <si>
    <r>
      <t>Cidade: Pelotas</t>
    </r>
    <r>
      <rPr>
        <sz val="12"/>
        <color indexed="8"/>
        <rFont val="Arial"/>
        <family val="0"/>
      </rPr>
      <t>/RS</t>
    </r>
  </si>
  <si>
    <t>.1  REMOÇÃO DE INSTALAÇÕES ELÉTRICAS</t>
  </si>
  <si>
    <t>.1  DEMOLICAO DE PISO COM TACOS DE MADEIRA (PARQUET)</t>
  </si>
  <si>
    <t>.1  DEMOLICAO DE REVESTIMENTO DE AZULEJOS</t>
  </si>
  <si>
    <t>.1  DEMOLICAO DE PISO DE LADRILHO</t>
  </si>
  <si>
    <t>.1  REMOÇÃO DE INSTALAÇÕES HIDROSSANITÁRIAS</t>
  </si>
  <si>
    <t>.1  DEMOLICAO CONTRAPISO SIMPLES 8CM</t>
  </si>
  <si>
    <t>.1  REMOÇÃO DE FORRO DE MADEIRA</t>
  </si>
  <si>
    <t>.1  REMOCAO DE CARPETE E RASPAGEM</t>
  </si>
  <si>
    <t>.1  DESMONTAGEM DE DIVISORIAS LEVES</t>
  </si>
  <si>
    <t>.1  REMOÇÃO DE ENTULHOS - CAÇAMBAS</t>
  </si>
  <si>
    <t>.1  ESCAVACAO MANUAL DE SOLO DE 1A. ATE 1,50M</t>
  </si>
  <si>
    <t xml:space="preserve"> 3. 2. 2. REATERRO E COMPACTAÇÃO MANUAL DE VALAS</t>
  </si>
  <si>
    <t xml:space="preserve"> 4. 4. BLOCOS</t>
  </si>
  <si>
    <t>.1  CONCRETO FCK20MPA - PREPARO LANCAMENTO E CURA</t>
  </si>
  <si>
    <t>.1  PORTA INT.SEMI-OCA COMPENS.CEDRO S/FERR.0,70X2,10</t>
  </si>
  <si>
    <t xml:space="preserve"> 8. 3. 1. PORTÕES DE CORRER</t>
  </si>
  <si>
    <t>.1  PORTÃO DE CORRER DE FERRO E CHAPA GALV. (9,00 X 2,50)m</t>
  </si>
  <si>
    <t>Inclusive grades soldadas</t>
  </si>
  <si>
    <t>.2  SISTEMA DE ACIONAMENTO AUTOMATICO</t>
  </si>
  <si>
    <t>Inclusive motor, controles remotos e instalação</t>
  </si>
  <si>
    <t xml:space="preserve"> 8. 8. ESQUADRIAS DE PVC</t>
  </si>
  <si>
    <t xml:space="preserve"> 8. 8. 1. PORTAS</t>
  </si>
  <si>
    <t>.1  PORTA PVC SANFONADA 0,60x2,00m</t>
  </si>
  <si>
    <t xml:space="preserve"> 9. 6. RECUPERAÇÃO DE COBERTURAS</t>
  </si>
  <si>
    <t>.1  RECUPERAÇÃO DE COBERTURAS</t>
  </si>
  <si>
    <t>Inclusive substituição de telhas e conserto de calhas</t>
  </si>
  <si>
    <t>.1  LUMINARIA OS-812 DE 2X32W, SOBREPOR - COMPLETA</t>
  </si>
  <si>
    <t>.2  LUMINARIA OS-812 DE 2X16W, SOBREPOR - COMPLETA</t>
  </si>
  <si>
    <t>.1  INTERRUPTOR EMBUTIR SIMPLES C/ TAMPA TOP</t>
  </si>
  <si>
    <t>.1  CABO FLEXIVEL 1.5mm2 (14AWG)</t>
  </si>
  <si>
    <t>.2  CABO FLEXIVEL 2.5mm2 (12AWG)</t>
  </si>
  <si>
    <t>.3  CABO ISOLADO FLEXIVEL 4.0MM2 (10AWG)</t>
  </si>
  <si>
    <t>.4  CABO ISOLADO FLEXIVEL 6.0MM2 ( 8AWG)</t>
  </si>
  <si>
    <t>.5  ISOLADOR PORCELANA 76X51MM</t>
  </si>
  <si>
    <t>.1  ELETRODUTO PVC RIGIDO ROSCAVEL 1" (25mm)</t>
  </si>
  <si>
    <t>.2  CURVA 90 ELETRODUTO PVC RIGIDO ROSCAVEL 1" (25MM)</t>
  </si>
  <si>
    <t>.3  ARRUELA ALUMÍNIO SILÍCIO P/ELETRODUTO 1"</t>
  </si>
  <si>
    <t>.4  BUCHA ALUMÍNIO SILÍCIO P/ELETRODUTO 1"</t>
  </si>
  <si>
    <t>.5  ABRAÇADEIRA AÇO ZINC. TIPO D C/TRAVA P/ELETR. 1" (25MM)</t>
  </si>
  <si>
    <t>.6  ELETRODUTO CONDULETE TOP 3/4"</t>
  </si>
  <si>
    <t>.7  CURVA P/ ELETRODUTO CONDULETE TOP 3/4"</t>
  </si>
  <si>
    <t>.8  ADAPTADOR P/ ELETRODUTO CONDULETE TOP 3/4"</t>
  </si>
  <si>
    <t>.9  ABRAÇADEIRA P/ ELETRODUTO CONDULETE TOP 3/4"</t>
  </si>
  <si>
    <t>.1  CENTRO DISTRIBUICAO EM PVC ATE  6 DISJUNTORES</t>
  </si>
  <si>
    <t>.2  HASTE COOPERWELD 19x2400mm C/CONECTOR</t>
  </si>
  <si>
    <t>.1  DISJUNTOR DIN MONOPOLAR 16A</t>
  </si>
  <si>
    <t>.2  DISJUNTOR DIN MONOPOLAR 25A</t>
  </si>
  <si>
    <t>.3  DISJUNTOR DIN MONOPOLAR 35A</t>
  </si>
  <si>
    <t>.1  CAIXA DE PASSAGEM PVC, OCTOGONAL 4X4" FM</t>
  </si>
  <si>
    <t>.2  CAIXA CONDULETE TOP 6 ENTRADA 3/4"</t>
  </si>
  <si>
    <t>.3  TAMPA CEGA EM PVC TOP 4X2"</t>
  </si>
  <si>
    <t>.4  CONECTOR SINDAL 3X#4,0MM²</t>
  </si>
  <si>
    <t>.1  TUBO PVC RIGIDO SOLDAVEL 25MM</t>
  </si>
  <si>
    <t>.2  JOELHO 90 PVC RIGIDO SOLDAVEL 25MM</t>
  </si>
  <si>
    <t>.3  TE 90 PVC RIGIDO SOLDAVEL 25MM</t>
  </si>
  <si>
    <t>.4  JOELHO 25mm x 1/2''</t>
  </si>
  <si>
    <t>.5  ADAPTADOR SOLDÁVEL CURTO 25mm X 3/4"</t>
  </si>
  <si>
    <t>.6  LUVA AZUL COM BUCHA DE LATÃO 25mm x 3/4''</t>
  </si>
  <si>
    <t>.1  BASE PARA REGISTRO DE GAVETA COM ACABAMENTO CROMADO 3/4''</t>
  </si>
  <si>
    <t>.2  BASE PARA REGISTRO DE PRESSÃO COM CANOPLA CROMADA 3/4''</t>
  </si>
  <si>
    <t>.1  ENGATE FLEXÍVEL PVC 30cm</t>
  </si>
  <si>
    <t>.2  ENGATE FLEXÍVEL PVC 40cm</t>
  </si>
  <si>
    <t>12. 2. 1. BACIA SANITÁRIA</t>
  </si>
  <si>
    <t>.1  BACIA SANITÁRIA CONVENCIONAL</t>
  </si>
  <si>
    <t>COM ASSENTO, TAMPA E CAIXA DE DESCARGA PLASTICOS</t>
  </si>
  <si>
    <t>.2  CAIXA DE DESCARGA PLÁSTICA 6,8 LITROS</t>
  </si>
  <si>
    <t>12. 2. 3. LAVATÓRIOS SEM COLUNA</t>
  </si>
  <si>
    <t>.1  LAVATÓRIO DE LOUÇA SEM COLUNA</t>
  </si>
  <si>
    <t>.1  PORTA PAPEL TOALHA INTERFOLHA EM POLIPROPILENO</t>
  </si>
  <si>
    <t>.1  PORTA PAPEL HIGIÊNICO PARA ROLO EM POLIPROPILENO</t>
  </si>
  <si>
    <t>.1  DISPENSER PARA SABONETE LÍQUIDO EM POLIPROPILENO</t>
  </si>
  <si>
    <t>.1  ESPELHO CRISTAL 6MM  50X70 C/MOLDURA DE ALUMINIO</t>
  </si>
  <si>
    <t>.1  TUBO PVC RIGIDO SOLDAVEL 40MM ESGOTO SECUNDARIO</t>
  </si>
  <si>
    <t>.2  TUBO PVC RIGIDO 50MM ESGOTO PRIMARIO</t>
  </si>
  <si>
    <t>.3  TUBO PVC RIGIDO 75MM ESGOTO PRIMARIO</t>
  </si>
  <si>
    <t>.4  TUBO PVC RIGIDO 100MM ESGOTO PRIMARIO</t>
  </si>
  <si>
    <t>.5  JOELHO 90° PVC 40mm ESGOTO</t>
  </si>
  <si>
    <t>.6  JOELHO 90° PVC 50mm</t>
  </si>
  <si>
    <t>.7  JOELHO 45° ESGOTO 100mm</t>
  </si>
  <si>
    <t>.8  REDUÇÃO EXCÊNTRICA ESGOTO 100x50mm</t>
  </si>
  <si>
    <t>.9  JUNÇÃO SIMPLES ESGOTO 100x75mm</t>
  </si>
  <si>
    <t>12. 5. 3. CAIXAS SIFONADAS</t>
  </si>
  <si>
    <t>.1  CAIXA SIFONADA C/GRELHA Q 150X150X50 SAIDA 50MM</t>
  </si>
  <si>
    <t>.1  CAIXA DE GORDURA PVC 250mm COM TAMPA DE PVC</t>
  </si>
  <si>
    <t>.2  CAIXA ALVENARIA 50X50X60CM/TAMPA DE CONCRETO</t>
  </si>
  <si>
    <t>.1  SIFÃO SANFONADO EM PVC</t>
  </si>
  <si>
    <t>.1  EXTINTOR DE INCÊNDIO PO QUIMICO COM SUPORTE-6KG</t>
  </si>
  <si>
    <t>.2  PINTURA ESMALTE EPOXI 2 DEMAOS</t>
  </si>
  <si>
    <t>.1  LUMINÁRIAS DE EMERGÊNCIA (2 LÂMPADAS 8W)</t>
  </si>
  <si>
    <t>.2  LUMINÁRIAS DE EMERGÊNCIA C/ SIN. DE SAÍDA</t>
  </si>
  <si>
    <t>.3  SISTEMA DE ILUMINAÇÃO DE EMERGÊNCIA 2 FAROIS 55W</t>
  </si>
  <si>
    <t>.1  PLACA ACRILICA DE SINALIZAÇÃO DE SAÍDA</t>
  </si>
  <si>
    <t>.2  PLACA ACRILICA DE SINALIZAÇÃO DE SAÍDA C/ SETA</t>
  </si>
  <si>
    <t>.1  PLACA ACRILICA DE SINALIZAÇÃO DE PROIBIDO FUMAR</t>
  </si>
  <si>
    <t>.1  PLACA ACRILICA DE SINALIZAÇÃO DE TIPO DE EXTINTOR</t>
  </si>
  <si>
    <t>.1  CERAMICA PLACA 20X20 COM ARGAMASSA COLANTE-SEM EMB</t>
  </si>
  <si>
    <t>.1  CONTRAPISO CONCRETO- 5CM-200KG CI/M3 (MAGRO)</t>
  </si>
  <si>
    <t>.1  FORRO PVC 200MM C/PERFIL SUSTENTACAO EM PVC</t>
  </si>
  <si>
    <t>17. 2. BASE PVA</t>
  </si>
  <si>
    <t>.1  PINTURA LATEX PVA SOBRE REBOCO-2 DEMAOS</t>
  </si>
  <si>
    <t>.1  PINTURA FUNDO ANTI-OXIDO 2 DEMAOS</t>
  </si>
  <si>
    <t>18. 5. LIMPEZA E ENTREGA DA OBRA</t>
  </si>
  <si>
    <t>.1  LIMPEZA FINAL PARA ENTREGA DA OBRA</t>
  </si>
  <si>
    <t>19. 8. PROGRAMAÇÃO VISUAL</t>
  </si>
  <si>
    <t>.1  LOGOMARCA EM PINTURA AUTOMOTIVA S/ CHAPA GALVANIZADA</t>
  </si>
  <si>
    <t>Inclui aplicação de verniz em duas demãos</t>
  </si>
  <si>
    <r>
      <t xml:space="preserve">Endereço: </t>
    </r>
    <r>
      <rPr>
        <sz val="12"/>
        <color indexed="8"/>
        <rFont val="Arial"/>
        <family val="2"/>
      </rPr>
      <t xml:space="preserve">Gonçalves Chaves, n° 3218 </t>
    </r>
  </si>
  <si>
    <r>
      <t xml:space="preserve">Cidade: </t>
    </r>
    <r>
      <rPr>
        <sz val="12"/>
        <color indexed="8"/>
        <rFont val="Arial"/>
        <family val="0"/>
      </rPr>
      <t>Pelotas/RS</t>
    </r>
  </si>
  <si>
    <t>.1  RETIRADA DE ESQUADRIAS</t>
  </si>
  <si>
    <t>.1  REMOCAO DE LAJE DE CONCRETO E=10CM E ASFALTO E=5CM</t>
  </si>
  <si>
    <t>.1  DEMOLIÇÃO DE COBERTURA COM TELHAS FIBROCIMENTO</t>
  </si>
  <si>
    <t>.2  DEMOLICAO DE COBERTURA COM TELHAS METÁLICAS</t>
  </si>
  <si>
    <t xml:space="preserve"> 7. 2. DIVISÓRIAS</t>
  </si>
  <si>
    <t xml:space="preserve"> 7. 2. 1. DIVISÓRIA NAVAL 35mm (Divilux)</t>
  </si>
  <si>
    <t>.1  DIVISORIA DIVILUX 35MM-COLOCADA</t>
  </si>
  <si>
    <t xml:space="preserve"> 8. 1. 1. PORTAS EXTERNAS</t>
  </si>
  <si>
    <t>.1  PORTA EXT.ALMOFADADA-S/FERR.0,90X2,10</t>
  </si>
  <si>
    <t>.2  PORTA INT.SEMI-OCA COMPENS.CEDRO S/FERR.0,80X2,10</t>
  </si>
  <si>
    <t>.2  FERRAGEM COMPLETA PARA PORTA EXTERNA</t>
  </si>
  <si>
    <t xml:space="preserve"> 8. 6. RECUPERAÇÃO / REUTILIZAÇÃO DE ESQUADRIAS</t>
  </si>
  <si>
    <t xml:space="preserve"> 8. 6. 1. RECUPERAÇÃO DE FERRAGENS</t>
  </si>
  <si>
    <t>.1  RECUPERAÇÃO DE FERRAGENS PARA PORTA EXTERNA</t>
  </si>
  <si>
    <t>.2  INTERRUPTOR EMBUTIR DUPLO C/ TAMPA TOP</t>
  </si>
  <si>
    <t>.3  TOMADA VERTICAL DE 10A C/ TAMPA TOP</t>
  </si>
  <si>
    <t>.1  TORNEIRA PARA LAVATÓRIO CROMADA REF. C50F 1194</t>
  </si>
  <si>
    <t>.1  TORNEIRA PARA PIA ACABAMENTO CROMADO REF. C37 LIGHT 3159</t>
  </si>
  <si>
    <t>.10  TE ESGOTO PVC 100x100mm</t>
  </si>
  <si>
    <t>16. VIDROS</t>
  </si>
  <si>
    <t>16. 5. PELÍCULA</t>
  </si>
  <si>
    <t>16. 5. 1. ESPALHADA</t>
  </si>
  <si>
    <t>.1  INSULFILM TIPO ESPELHADO</t>
  </si>
  <si>
    <t>.1  CHUVEIRO PVC SIMPLES</t>
  </si>
  <si>
    <t>16.   VIDROS</t>
  </si>
  <si>
    <t>22. FORRO</t>
  </si>
  <si>
    <t>22. 1. FORROS</t>
  </si>
  <si>
    <t>22. 1. 1. PVC</t>
  </si>
  <si>
    <t>24. PISO</t>
  </si>
  <si>
    <t>24. 2. CONTRAPISO</t>
  </si>
  <si>
    <t>24. 5. CERÂMICO</t>
  </si>
  <si>
    <t>.1  PISO CERÂMICO 40x40 - COM ARGAMASSA COLANTE</t>
  </si>
  <si>
    <t>M²</t>
  </si>
  <si>
    <t xml:space="preserve"> 2. 1. MEDICINA E SEGURANÇA DO TRABALHO</t>
  </si>
  <si>
    <t xml:space="preserve"> 2. 8. DEMOLIÇÕES E REMOÇÕES</t>
  </si>
  <si>
    <t xml:space="preserve"> 2. 8. 2. DEMOLIÇÃO DE ALVENARIA DE TIJOLOS</t>
  </si>
  <si>
    <t xml:space="preserve"> 2. 8. 3. REMOÇÃO DE ESQUADRIAS DE ALUMÍNIO</t>
  </si>
  <si>
    <t xml:space="preserve"> 2. 8. 4. REMOÇÃO DE INSTALAÇÕES ELÉTRICAS</t>
  </si>
  <si>
    <t xml:space="preserve"> 2. 8. 5. REMOÇÃO DE TACOS DE MADEIRA</t>
  </si>
  <si>
    <t xml:space="preserve"> 2. 8. 6. DEMOLIÇÃO DE AZULEJOS</t>
  </si>
  <si>
    <t xml:space="preserve"> 2. 8. 7. DEMOLIÇÃO DE PISOS</t>
  </si>
  <si>
    <t xml:space="preserve"> 2. 8. 8. DEMOLIÇÃO DE LAJE DE COBERTURA</t>
  </si>
  <si>
    <t xml:space="preserve"> 2. 8.11. REMOÇÃO DE INSTALAÇÕES HIDROSSANITÁRIAS</t>
  </si>
  <si>
    <t xml:space="preserve"> 2. 8.14. DEMOLIÇÃO DE CONTRAPISO</t>
  </si>
  <si>
    <t xml:space="preserve"> 2. 8.16. REMOÇÃO DE COBERTURA</t>
  </si>
  <si>
    <t xml:space="preserve"> 2. 8.18. REMOÇÃO DE FORRO</t>
  </si>
  <si>
    <t xml:space="preserve"> 2. 8.20. REMOÇÃO DE CARPETE</t>
  </si>
  <si>
    <t xml:space="preserve"> 2. 8.25. REMOÇÃO DE DIVISÓRIAS</t>
  </si>
  <si>
    <t xml:space="preserve"> 2.10. TRANSPORTES</t>
  </si>
  <si>
    <t>12. 4. 6. DISPENSER PARA SABONETE LÍQUIDO</t>
  </si>
  <si>
    <t>12. 4. 7. SABONETEIRA DE LOUÇA</t>
  </si>
  <si>
    <t>12. 4. 8. ESPELHOS</t>
  </si>
  <si>
    <t>17. 7. FUNDO SOBRE MADEIRA</t>
  </si>
  <si>
    <t>17. 8. ESMALTE SOBRE MADEIRA</t>
  </si>
  <si>
    <t>17. 9. FUNDO SOBRE METAL</t>
  </si>
  <si>
    <t>19. 8. 3. LETREIROS (Placas)</t>
  </si>
  <si>
    <t>22.   FORRO</t>
  </si>
  <si>
    <r>
      <t xml:space="preserve">Obra: </t>
    </r>
    <r>
      <rPr>
        <sz val="12"/>
        <color indexed="8"/>
        <rFont val="Arial"/>
        <family val="0"/>
      </rPr>
      <t xml:space="preserve"> Reforma dos Blocos B-01 e B-02 - Reitoria</t>
    </r>
  </si>
  <si>
    <t>19. PAISAGISMO / URBANIZAÇÃO</t>
  </si>
  <si>
    <t xml:space="preserve"> 2. 1. 1. EQUIPAMENTOS DE PROTEÇÃO INDIVIDUAL</t>
  </si>
  <si>
    <t>.1  DEMOLICAO DE ALVENARIA DE TIJOLOS</t>
  </si>
  <si>
    <t xml:space="preserve"> 2. 8.13. REMOÇÃO DE ESQUADRIAS DE MADEIRA</t>
  </si>
  <si>
    <t xml:space="preserve"> 2. SERVIÇOS PRELIMINARES</t>
  </si>
  <si>
    <t xml:space="preserve"> 7. ALVENARIA / VEDAÇÃO / DIVISÓRIA</t>
  </si>
  <si>
    <t>.1  ALVENARIA TIJ.6FUROS-DE 10CM-J15MM CI-CA-AR 1:2:8</t>
  </si>
  <si>
    <t>12. INSTALAÇÕES HIDRAULICAS E SANITÁRIAS</t>
  </si>
  <si>
    <t xml:space="preserve">12. 5. 2. CAIXAS DE INSPEÇÃO </t>
  </si>
  <si>
    <t>14. INSTALAÇÕES DE COMBATE A INCÊNDIO</t>
  </si>
  <si>
    <t>15. 2. CERÂMICOS</t>
  </si>
  <si>
    <t>17.10. ESMALTE SOBRE METAL</t>
  </si>
  <si>
    <t>.1  PINTURA ESMALTE BRILH. S/ESQUADRIAS FERRO-2 DEMAOS</t>
  </si>
  <si>
    <t>20.17. CHUVEIROS</t>
  </si>
  <si>
    <t>Maio de 2012</t>
  </si>
  <si>
    <t>24.   PISO</t>
  </si>
  <si>
    <r>
      <t xml:space="preserve">Cliente: </t>
    </r>
    <r>
      <rPr>
        <sz val="12"/>
        <color indexed="8"/>
        <rFont val="Arial"/>
        <family val="0"/>
      </rPr>
      <t>Instituto Federal Sul-rio-grandense</t>
    </r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</si>
</sst>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.00"/>
    <numFmt numFmtId="173" formatCode="00.00"/>
    <numFmt numFmtId="174" formatCode="0,000.00"/>
    <numFmt numFmtId="175" formatCode="00,000.00"/>
    <numFmt numFmtId="176" formatCode="000,000.00"/>
    <numFmt numFmtId="177" formatCode="0.0"/>
    <numFmt numFmtId="178" formatCode="&quot;R$&quot;\ #,##0.00"/>
    <numFmt numFmtId="179" formatCode="0.0%"/>
    <numFmt numFmtId="180" formatCode="0.000%"/>
  </numFmts>
  <fonts count="15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sz val="14"/>
      <color indexed="8"/>
      <name val="Arial"/>
      <family val="0"/>
    </font>
    <font>
      <sz val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1" xfId="0" applyFont="1" applyFill="1" applyBorder="1" applyAlignment="1" applyProtection="1">
      <alignment vertical="top"/>
      <protection/>
    </xf>
    <xf numFmtId="0" fontId="7" fillId="0" borderId="2" xfId="0" applyFont="1" applyFill="1" applyBorder="1" applyAlignment="1" applyProtection="1">
      <alignment vertical="top"/>
      <protection/>
    </xf>
    <xf numFmtId="10" fontId="0" fillId="0" borderId="0" xfId="0" applyNumberFormat="1" applyFont="1" applyAlignment="1">
      <alignment/>
    </xf>
    <xf numFmtId="178" fontId="1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7" fontId="9" fillId="0" borderId="3" xfId="15" applyNumberFormat="1" applyFont="1" applyFill="1" applyBorder="1" applyAlignment="1" applyProtection="1" quotePrefix="1">
      <alignment horizontal="center" vertical="center" wrapText="1"/>
      <protection/>
    </xf>
    <xf numFmtId="10" fontId="10" fillId="0" borderId="3" xfId="15" applyNumberFormat="1" applyFont="1" applyFill="1" applyBorder="1" applyAlignment="1" applyProtection="1" quotePrefix="1">
      <alignment horizontal="center" vertical="center" wrapText="1"/>
      <protection/>
    </xf>
    <xf numFmtId="7" fontId="9" fillId="2" borderId="3" xfId="0" applyNumberFormat="1" applyFont="1" applyFill="1" applyBorder="1" applyAlignment="1">
      <alignment horizontal="center" vertical="center" wrapText="1"/>
    </xf>
    <xf numFmtId="7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3" xfId="0" applyNumberFormat="1" applyFont="1" applyFill="1" applyBorder="1" applyAlignment="1" applyProtection="1">
      <alignment horizontal="center" vertical="center" wrapText="1"/>
      <protection/>
    </xf>
    <xf numFmtId="7" fontId="11" fillId="0" borderId="3" xfId="15" applyNumberFormat="1" applyFont="1" applyFill="1" applyBorder="1" applyAlignment="1" applyProtection="1" quotePrefix="1">
      <alignment horizontal="center" vertical="center" wrapText="1"/>
      <protection/>
    </xf>
    <xf numFmtId="7" fontId="12" fillId="0" borderId="3" xfId="15" applyNumberFormat="1" applyFont="1" applyFill="1" applyBorder="1" applyAlignment="1" applyProtection="1" quotePrefix="1">
      <alignment horizontal="center" vertical="center" wrapText="1"/>
      <protection/>
    </xf>
    <xf numFmtId="10" fontId="9" fillId="0" borderId="3" xfId="15" applyNumberFormat="1" applyFont="1" applyFill="1" applyBorder="1" applyAlignment="1" applyProtection="1" quotePrefix="1">
      <alignment horizontal="center" vertical="center" wrapText="1"/>
      <protection/>
    </xf>
    <xf numFmtId="10" fontId="12" fillId="0" borderId="3" xfId="15" applyNumberFormat="1" applyFont="1" applyFill="1" applyBorder="1" applyAlignment="1" applyProtection="1">
      <alignment horizontal="center" vertical="center" wrapText="1"/>
      <protection/>
    </xf>
    <xf numFmtId="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11" fillId="0" borderId="3" xfId="0" applyNumberFormat="1" applyFont="1" applyFill="1" applyBorder="1" applyAlignment="1" applyProtection="1" quotePrefix="1">
      <alignment horizontal="center" vertical="center" wrapText="1"/>
      <protection/>
    </xf>
    <xf numFmtId="9" fontId="9" fillId="0" borderId="3" xfId="0" applyNumberFormat="1" applyFont="1" applyFill="1" applyBorder="1" applyAlignment="1" applyProtection="1">
      <alignment horizontal="center" vertical="center" wrapText="1"/>
      <protection/>
    </xf>
    <xf numFmtId="9" fontId="9" fillId="0" borderId="3" xfId="15" applyNumberFormat="1" applyFont="1" applyFill="1" applyBorder="1" applyAlignment="1" applyProtection="1">
      <alignment horizontal="center" vertical="center" wrapText="1"/>
      <protection/>
    </xf>
    <xf numFmtId="178" fontId="11" fillId="0" borderId="3" xfId="15" applyNumberFormat="1" applyFont="1" applyFill="1" applyBorder="1" applyAlignment="1" applyProtection="1" quotePrefix="1">
      <alignment horizontal="center" vertical="center" wrapText="1"/>
      <protection/>
    </xf>
    <xf numFmtId="0" fontId="13" fillId="0" borderId="0" xfId="0" applyFont="1" applyAlignment="1">
      <alignment horizontal="center"/>
    </xf>
    <xf numFmtId="2" fontId="0" fillId="0" borderId="0" xfId="0" applyFont="1" applyFill="1" applyAlignment="1">
      <alignment horizontal="right" vertical="top"/>
    </xf>
    <xf numFmtId="174" fontId="0" fillId="0" borderId="0" xfId="0" applyFont="1" applyFill="1" applyAlignment="1">
      <alignment horizontal="right" vertical="top"/>
    </xf>
    <xf numFmtId="173" fontId="0" fillId="0" borderId="0" xfId="0" applyFont="1" applyFill="1" applyAlignment="1">
      <alignment horizontal="right" vertical="top"/>
    </xf>
    <xf numFmtId="172" fontId="0" fillId="0" borderId="0" xfId="0" applyFont="1" applyFill="1" applyAlignment="1">
      <alignment horizontal="right" vertical="top"/>
    </xf>
    <xf numFmtId="175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10" fillId="0" borderId="0" xfId="0" applyFont="1" applyFill="1" applyBorder="1" applyAlignment="1">
      <alignment vertical="top" wrapText="1"/>
    </xf>
    <xf numFmtId="10" fontId="9" fillId="0" borderId="0" xfId="0" applyNumberFormat="1" applyFont="1" applyAlignment="1">
      <alignment/>
    </xf>
    <xf numFmtId="178" fontId="10" fillId="0" borderId="0" xfId="15" applyNumberFormat="1" applyFont="1" applyFill="1" applyAlignment="1">
      <alignment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0" fontId="9" fillId="0" borderId="0" xfId="0" applyNumberFormat="1" applyFont="1" applyAlignment="1">
      <alignment/>
    </xf>
    <xf numFmtId="178" fontId="10" fillId="0" borderId="0" xfId="15" applyNumberFormat="1" applyFont="1" applyFill="1" applyAlignment="1">
      <alignment/>
    </xf>
    <xf numFmtId="0" fontId="7" fillId="0" borderId="4" xfId="0" applyFont="1" applyFill="1" applyBorder="1" applyAlignment="1" applyProtection="1">
      <alignment horizontal="left" vertical="top"/>
      <protection/>
    </xf>
    <xf numFmtId="0" fontId="7" fillId="0" borderId="5" xfId="0" applyFont="1" applyFill="1" applyBorder="1" applyAlignment="1" applyProtection="1">
      <alignment horizontal="left" vertical="top"/>
      <protection/>
    </xf>
    <xf numFmtId="0" fontId="7" fillId="0" borderId="6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left" vertical="top"/>
      <protection/>
    </xf>
    <xf numFmtId="0" fontId="8" fillId="0" borderId="0" xfId="0" applyFont="1" applyBorder="1" applyAlignment="1">
      <alignment/>
    </xf>
    <xf numFmtId="10" fontId="9" fillId="0" borderId="3" xfId="17" applyNumberFormat="1" applyFont="1" applyFill="1" applyBorder="1" applyAlignment="1" applyProtection="1">
      <alignment horizontal="center" vertical="top"/>
      <protection locked="0"/>
    </xf>
    <xf numFmtId="10" fontId="12" fillId="0" borderId="7" xfId="0" applyNumberFormat="1" applyFont="1" applyFill="1" applyBorder="1" applyAlignment="1" applyProtection="1">
      <alignment horizontal="center" vertical="top"/>
      <protection locked="0"/>
    </xf>
    <xf numFmtId="173" fontId="0" fillId="0" borderId="0" xfId="0" applyFont="1" applyFill="1" applyAlignment="1">
      <alignment horizontal="right" vertical="top"/>
    </xf>
    <xf numFmtId="172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/>
    </xf>
    <xf numFmtId="10" fontId="10" fillId="3" borderId="3" xfId="17" applyNumberFormat="1" applyFont="1" applyFill="1" applyBorder="1" applyAlignment="1" applyProtection="1">
      <alignment horizontal="center" vertical="top"/>
      <protection locked="0"/>
    </xf>
    <xf numFmtId="7" fontId="9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top"/>
      <protection locked="0"/>
    </xf>
    <xf numFmtId="0" fontId="7" fillId="0" borderId="2" xfId="0" applyFont="1" applyFill="1" applyBorder="1" applyAlignment="1" applyProtection="1">
      <alignment vertical="top"/>
      <protection locked="0"/>
    </xf>
    <xf numFmtId="0" fontId="7" fillId="0" borderId="1" xfId="0" applyFont="1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 applyProtection="1">
      <alignment horizontal="left" vertical="top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171" fontId="1" fillId="3" borderId="3" xfId="17" applyFont="1" applyFill="1" applyBorder="1" applyAlignment="1" applyProtection="1">
      <alignment horizontal="right" vertical="top"/>
      <protection locked="0"/>
    </xf>
    <xf numFmtId="171" fontId="10" fillId="3" borderId="3" xfId="17" applyFont="1" applyFill="1" applyBorder="1" applyAlignment="1" applyProtection="1">
      <alignment horizontal="right" vertical="top"/>
      <protection locked="0"/>
    </xf>
    <xf numFmtId="171" fontId="1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171" fontId="0" fillId="0" borderId="3" xfId="17" applyFont="1" applyFill="1" applyBorder="1" applyAlignment="1" applyProtection="1">
      <alignment horizontal="right" vertical="top"/>
      <protection locked="0"/>
    </xf>
    <xf numFmtId="171" fontId="9" fillId="0" borderId="3" xfId="17" applyFont="1" applyFill="1" applyBorder="1" applyAlignment="1" applyProtection="1">
      <alignment horizontal="right" vertical="top"/>
      <protection locked="0"/>
    </xf>
    <xf numFmtId="2" fontId="0" fillId="0" borderId="3" xfId="0" applyFont="1" applyFill="1" applyBorder="1" applyAlignment="1" applyProtection="1">
      <alignment horizontal="right" vertical="top"/>
      <protection locked="0"/>
    </xf>
    <xf numFmtId="173" fontId="0" fillId="0" borderId="3" xfId="0" applyFont="1" applyFill="1" applyBorder="1" applyAlignment="1" applyProtection="1">
      <alignment horizontal="right" vertical="top"/>
      <protection locked="0"/>
    </xf>
    <xf numFmtId="172" fontId="0" fillId="0" borderId="3" xfId="0" applyFont="1" applyFill="1" applyBorder="1" applyAlignment="1" applyProtection="1">
      <alignment horizontal="right" vertical="top"/>
      <protection locked="0"/>
    </xf>
    <xf numFmtId="0" fontId="1" fillId="3" borderId="3" xfId="0" applyFont="1" applyFill="1" applyBorder="1" applyAlignment="1" applyProtection="1">
      <alignment/>
      <protection locked="0"/>
    </xf>
    <xf numFmtId="174" fontId="0" fillId="0" borderId="3" xfId="0" applyFont="1" applyFill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right" vertical="top"/>
      <protection locked="0"/>
    </xf>
    <xf numFmtId="175" fontId="1" fillId="0" borderId="0" xfId="0" applyFont="1" applyFill="1" applyAlignment="1" applyProtection="1">
      <alignment horizontal="right" vertical="top"/>
      <protection locked="0"/>
    </xf>
    <xf numFmtId="0" fontId="1" fillId="0" borderId="0" xfId="0" applyFont="1" applyFill="1" applyAlignment="1" applyProtection="1">
      <alignment/>
      <protection locked="0"/>
    </xf>
    <xf numFmtId="43" fontId="1" fillId="0" borderId="3" xfId="0" applyNumberFormat="1" applyFont="1" applyBorder="1" applyAlignment="1" applyProtection="1">
      <alignment/>
      <protection locked="0"/>
    </xf>
    <xf numFmtId="0" fontId="1" fillId="0" borderId="3" xfId="0" applyFont="1" applyFill="1" applyBorder="1" applyAlignment="1" applyProtection="1">
      <alignment horizontal="left" vertical="top"/>
      <protection/>
    </xf>
    <xf numFmtId="0" fontId="0" fillId="0" borderId="3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3" xfId="0" applyFont="1" applyFill="1" applyBorder="1" applyAlignment="1" applyProtection="1">
      <alignment horizontal="left" vertical="top"/>
      <protection/>
    </xf>
    <xf numFmtId="2" fontId="0" fillId="0" borderId="3" xfId="0" applyFont="1" applyFill="1" applyBorder="1" applyAlignment="1" applyProtection="1">
      <alignment horizontal="right" vertical="top"/>
      <protection/>
    </xf>
    <xf numFmtId="0" fontId="0" fillId="0" borderId="3" xfId="0" applyFont="1" applyFill="1" applyBorder="1" applyAlignment="1" applyProtection="1">
      <alignment horizontal="center" vertical="top"/>
      <protection/>
    </xf>
    <xf numFmtId="173" fontId="0" fillId="0" borderId="3" xfId="0" applyFont="1" applyFill="1" applyBorder="1" applyAlignment="1" applyProtection="1">
      <alignment horizontal="right" vertical="top"/>
      <protection/>
    </xf>
    <xf numFmtId="172" fontId="0" fillId="0" borderId="3" xfId="0" applyFont="1" applyFill="1" applyBorder="1" applyAlignment="1" applyProtection="1">
      <alignment horizontal="right" vertical="top"/>
      <protection/>
    </xf>
    <xf numFmtId="0" fontId="1" fillId="3" borderId="3" xfId="0" applyFont="1" applyFill="1" applyBorder="1" applyAlignment="1" applyProtection="1">
      <alignment horizontal="left" vertical="top"/>
      <protection/>
    </xf>
    <xf numFmtId="0" fontId="1" fillId="3" borderId="3" xfId="0" applyFont="1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 horizontal="center"/>
      <protection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top"/>
      <protection locked="0"/>
    </xf>
    <xf numFmtId="0" fontId="7" fillId="0" borderId="5" xfId="0" applyFont="1" applyFill="1" applyBorder="1" applyAlignment="1" applyProtection="1">
      <alignment horizontal="left" vertical="top"/>
      <protection locked="0"/>
    </xf>
    <xf numFmtId="0" fontId="7" fillId="0" borderId="6" xfId="0" applyFont="1" applyFill="1" applyBorder="1" applyAlignment="1" applyProtection="1">
      <alignment horizontal="left" vertical="top"/>
      <protection locked="0"/>
    </xf>
    <xf numFmtId="0" fontId="7" fillId="0" borderId="3" xfId="0" applyFont="1" applyFill="1" applyBorder="1" applyAlignment="1" applyProtection="1">
      <alignment horizontal="left" vertical="top"/>
      <protection locked="0"/>
    </xf>
    <xf numFmtId="0" fontId="7" fillId="0" borderId="15" xfId="0" applyFont="1" applyFill="1" applyBorder="1" applyAlignment="1" applyProtection="1">
      <alignment horizontal="left" vertical="top"/>
      <protection locked="0"/>
    </xf>
    <xf numFmtId="17" fontId="8" fillId="0" borderId="2" xfId="0" applyNumberFormat="1" applyFont="1" applyFill="1" applyBorder="1" applyAlignment="1" applyProtection="1">
      <alignment horizontal="right" vertical="top"/>
      <protection locked="0"/>
    </xf>
    <xf numFmtId="17" fontId="8" fillId="0" borderId="7" xfId="0" applyNumberFormat="1" applyFont="1" applyFill="1" applyBorder="1" applyAlignment="1" applyProtection="1">
      <alignment horizontal="right" vertical="top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178" fontId="1" fillId="0" borderId="16" xfId="15" applyNumberFormat="1" applyFont="1" applyFill="1" applyBorder="1" applyAlignment="1" applyProtection="1">
      <alignment horizontal="center" vertical="center" wrapText="1"/>
      <protection locked="0"/>
    </xf>
    <xf numFmtId="178" fontId="1" fillId="0" borderId="17" xfId="15" applyNumberFormat="1" applyFont="1" applyFill="1" applyBorder="1" applyAlignment="1" applyProtection="1">
      <alignment horizontal="center" vertical="center" wrapText="1"/>
      <protection locked="0"/>
    </xf>
    <xf numFmtId="178" fontId="1" fillId="0" borderId="18" xfId="15" applyNumberFormat="1" applyFont="1" applyFill="1" applyBorder="1" applyAlignment="1" applyProtection="1">
      <alignment horizontal="center" vertical="center" wrapText="1"/>
      <protection locked="0"/>
    </xf>
    <xf numFmtId="1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Normal" xfId="0"/>
    <cellStyle name="Currency" xfId="15"/>
    <cellStyle name="Currency [0]" xfId="16"/>
    <cellStyle name="Comma" xfId="17"/>
    <cellStyle name="Comma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433"/>
  <sheetViews>
    <sheetView showZeros="0" tabSelected="1" zoomScale="80" zoomScaleNormal="80" workbookViewId="0" topLeftCell="A235">
      <selection activeCell="J259" sqref="J259"/>
    </sheetView>
  </sheetViews>
  <sheetFormatPr defaultColWidth="9.140625" defaultRowHeight="12.75"/>
  <cols>
    <col min="1" max="1" width="79.57421875" style="2" bestFit="1" customWidth="1"/>
    <col min="2" max="2" width="10.140625" style="3" bestFit="1" customWidth="1"/>
    <col min="3" max="3" width="3.8515625" style="3" bestFit="1" customWidth="1"/>
    <col min="4" max="9" width="10.8515625" style="2" customWidth="1"/>
    <col min="10" max="10" width="12.28125" style="2" bestFit="1" customWidth="1"/>
    <col min="11" max="11" width="11.57421875" style="7" bestFit="1" customWidth="1"/>
    <col min="12" max="12" width="11.8515625" style="2" customWidth="1"/>
    <col min="13" max="13" width="16.421875" style="8" bestFit="1" customWidth="1"/>
    <col min="14" max="16384" width="9.140625" style="2" customWidth="1"/>
  </cols>
  <sheetData>
    <row r="7" ht="12.75">
      <c r="A7" s="25"/>
    </row>
    <row r="8" ht="12.75">
      <c r="A8" s="25"/>
    </row>
    <row r="9" ht="12.75">
      <c r="A9" s="25"/>
    </row>
    <row r="10" spans="1:13" ht="12.75">
      <c r="A10" s="94" t="s">
        <v>78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6"/>
    </row>
    <row r="11" spans="1:13" ht="12.7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</row>
    <row r="12" spans="1:13" s="4" customFormat="1" ht="15.75">
      <c r="A12" s="100" t="s">
        <v>104</v>
      </c>
      <c r="B12" s="101"/>
      <c r="C12" s="101"/>
      <c r="D12" s="101"/>
      <c r="E12" s="102"/>
      <c r="F12" s="103" t="s">
        <v>105</v>
      </c>
      <c r="G12" s="103"/>
      <c r="H12" s="103"/>
      <c r="I12" s="103"/>
      <c r="J12" s="104"/>
      <c r="K12" s="104"/>
      <c r="L12" s="103"/>
      <c r="M12" s="103"/>
    </row>
    <row r="13" spans="1:13" s="4" customFormat="1" ht="15.75">
      <c r="A13" s="100" t="s">
        <v>289</v>
      </c>
      <c r="B13" s="101"/>
      <c r="C13" s="101"/>
      <c r="D13" s="101"/>
      <c r="E13" s="102"/>
      <c r="F13" s="60" t="s">
        <v>106</v>
      </c>
      <c r="G13" s="61"/>
      <c r="H13" s="61"/>
      <c r="I13" s="61"/>
      <c r="J13" s="62" t="s">
        <v>82</v>
      </c>
      <c r="K13" s="54">
        <v>0</v>
      </c>
      <c r="L13" s="105" t="s">
        <v>287</v>
      </c>
      <c r="M13" s="106"/>
    </row>
    <row r="14" spans="1:13" ht="12.75">
      <c r="A14" s="118" t="s">
        <v>3</v>
      </c>
      <c r="B14" s="118" t="s">
        <v>4</v>
      </c>
      <c r="C14" s="118" t="s">
        <v>5</v>
      </c>
      <c r="D14" s="107" t="s">
        <v>0</v>
      </c>
      <c r="E14" s="107"/>
      <c r="F14" s="117" t="s">
        <v>1</v>
      </c>
      <c r="G14" s="117"/>
      <c r="H14" s="107" t="s">
        <v>79</v>
      </c>
      <c r="I14" s="107" t="s">
        <v>75</v>
      </c>
      <c r="J14" s="110" t="s">
        <v>2</v>
      </c>
      <c r="K14" s="111"/>
      <c r="L14" s="107" t="s">
        <v>80</v>
      </c>
      <c r="M14" s="112" t="s">
        <v>81</v>
      </c>
    </row>
    <row r="15" spans="1:13" ht="12.75">
      <c r="A15" s="119"/>
      <c r="B15" s="121"/>
      <c r="C15" s="121"/>
      <c r="D15" s="107" t="s">
        <v>76</v>
      </c>
      <c r="E15" s="107" t="s">
        <v>77</v>
      </c>
      <c r="F15" s="107" t="s">
        <v>76</v>
      </c>
      <c r="G15" s="107" t="s">
        <v>77</v>
      </c>
      <c r="H15" s="108"/>
      <c r="I15" s="108"/>
      <c r="J15" s="123" t="s">
        <v>6</v>
      </c>
      <c r="K15" s="115" t="s">
        <v>7</v>
      </c>
      <c r="L15" s="108"/>
      <c r="M15" s="113"/>
    </row>
    <row r="16" spans="1:13" ht="12.75">
      <c r="A16" s="120"/>
      <c r="B16" s="122"/>
      <c r="C16" s="122"/>
      <c r="D16" s="109"/>
      <c r="E16" s="109"/>
      <c r="F16" s="109"/>
      <c r="G16" s="109"/>
      <c r="H16" s="109"/>
      <c r="I16" s="109"/>
      <c r="J16" s="124"/>
      <c r="K16" s="116"/>
      <c r="L16" s="109"/>
      <c r="M16" s="114"/>
    </row>
    <row r="17" spans="1:15" s="4" customFormat="1" ht="15">
      <c r="A17" s="63" t="s">
        <v>277</v>
      </c>
      <c r="B17" s="64"/>
      <c r="C17" s="64"/>
      <c r="D17" s="64"/>
      <c r="E17" s="65"/>
      <c r="F17" s="64"/>
      <c r="G17" s="65"/>
      <c r="H17" s="65"/>
      <c r="I17" s="65"/>
      <c r="J17" s="66"/>
      <c r="K17" s="58"/>
      <c r="L17" s="65"/>
      <c r="M17" s="67">
        <f>SUM(L18:L52)</f>
        <v>0</v>
      </c>
      <c r="N17" s="2"/>
      <c r="O17" s="2"/>
    </row>
    <row r="18" spans="1:13" ht="12.75">
      <c r="A18" s="82" t="s">
        <v>248</v>
      </c>
      <c r="B18" s="83"/>
      <c r="C18" s="84"/>
      <c r="D18" s="68"/>
      <c r="E18" s="69">
        <f aca="true" t="shared" si="0" ref="E18:E81">B18*D18</f>
        <v>0</v>
      </c>
      <c r="F18" s="68"/>
      <c r="G18" s="69">
        <f aca="true" t="shared" si="1" ref="G18:G81">B18*F18</f>
        <v>0</v>
      </c>
      <c r="H18" s="69">
        <f aca="true" t="shared" si="2" ref="H18:H81">+D18+F18</f>
        <v>0</v>
      </c>
      <c r="I18" s="69">
        <f aca="true" t="shared" si="3" ref="I18:I81">E18+G18</f>
        <v>0</v>
      </c>
      <c r="J18" s="70">
        <f aca="true" t="shared" si="4" ref="J18:J81">K18*I18</f>
        <v>0</v>
      </c>
      <c r="K18" s="53"/>
      <c r="L18" s="69">
        <f aca="true" t="shared" si="5" ref="L18:L81">I18+J18</f>
        <v>0</v>
      </c>
      <c r="M18" s="68"/>
    </row>
    <row r="19" spans="1:15" ht="12.75">
      <c r="A19" s="82" t="s">
        <v>274</v>
      </c>
      <c r="B19" s="83"/>
      <c r="C19" s="84"/>
      <c r="D19" s="68"/>
      <c r="E19" s="69">
        <f t="shared" si="0"/>
        <v>0</v>
      </c>
      <c r="F19" s="68"/>
      <c r="G19" s="69">
        <f t="shared" si="1"/>
        <v>0</v>
      </c>
      <c r="H19" s="69">
        <f t="shared" si="2"/>
        <v>0</v>
      </c>
      <c r="I19" s="69">
        <f t="shared" si="3"/>
        <v>0</v>
      </c>
      <c r="J19" s="70">
        <f t="shared" si="4"/>
        <v>0</v>
      </c>
      <c r="K19" s="53"/>
      <c r="L19" s="69">
        <f t="shared" si="5"/>
        <v>0</v>
      </c>
      <c r="M19" s="68"/>
      <c r="N19" s="34"/>
      <c r="O19" s="34"/>
    </row>
    <row r="20" spans="1:13" ht="12.75">
      <c r="A20" s="85" t="s">
        <v>9</v>
      </c>
      <c r="B20" s="86">
        <v>8</v>
      </c>
      <c r="C20" s="87" t="s">
        <v>10</v>
      </c>
      <c r="D20" s="71"/>
      <c r="E20" s="69">
        <f t="shared" si="0"/>
        <v>0</v>
      </c>
      <c r="F20" s="72"/>
      <c r="G20" s="69">
        <f t="shared" si="1"/>
        <v>0</v>
      </c>
      <c r="H20" s="69">
        <f t="shared" si="2"/>
        <v>0</v>
      </c>
      <c r="I20" s="69">
        <f t="shared" si="3"/>
        <v>0</v>
      </c>
      <c r="J20" s="70">
        <f t="shared" si="4"/>
        <v>0</v>
      </c>
      <c r="K20" s="53"/>
      <c r="L20" s="69">
        <f t="shared" si="5"/>
        <v>0</v>
      </c>
      <c r="M20" s="68"/>
    </row>
    <row r="21" spans="1:13" ht="12.75">
      <c r="A21" s="82" t="s">
        <v>249</v>
      </c>
      <c r="B21" s="83"/>
      <c r="C21" s="84"/>
      <c r="D21" s="68"/>
      <c r="E21" s="69">
        <f t="shared" si="0"/>
        <v>0</v>
      </c>
      <c r="F21" s="68"/>
      <c r="G21" s="69">
        <f t="shared" si="1"/>
        <v>0</v>
      </c>
      <c r="H21" s="69">
        <f t="shared" si="2"/>
        <v>0</v>
      </c>
      <c r="I21" s="69">
        <f t="shared" si="3"/>
        <v>0</v>
      </c>
      <c r="J21" s="70">
        <f t="shared" si="4"/>
        <v>0</v>
      </c>
      <c r="K21" s="53"/>
      <c r="L21" s="69">
        <f t="shared" si="5"/>
        <v>0</v>
      </c>
      <c r="M21" s="68"/>
    </row>
    <row r="22" spans="1:13" ht="12.75">
      <c r="A22" s="82" t="s">
        <v>250</v>
      </c>
      <c r="B22" s="83"/>
      <c r="C22" s="84"/>
      <c r="D22" s="68"/>
      <c r="E22" s="69">
        <f t="shared" si="0"/>
        <v>0</v>
      </c>
      <c r="F22" s="68"/>
      <c r="G22" s="69">
        <f t="shared" si="1"/>
        <v>0</v>
      </c>
      <c r="H22" s="69">
        <f t="shared" si="2"/>
        <v>0</v>
      </c>
      <c r="I22" s="69">
        <f t="shared" si="3"/>
        <v>0</v>
      </c>
      <c r="J22" s="70">
        <f t="shared" si="4"/>
        <v>0</v>
      </c>
      <c r="K22" s="53"/>
      <c r="L22" s="69">
        <f t="shared" si="5"/>
        <v>0</v>
      </c>
      <c r="M22" s="68"/>
    </row>
    <row r="23" spans="1:13" ht="12.75">
      <c r="A23" s="85" t="s">
        <v>275</v>
      </c>
      <c r="B23" s="88">
        <v>89.99</v>
      </c>
      <c r="C23" s="87" t="s">
        <v>8</v>
      </c>
      <c r="D23" s="71"/>
      <c r="E23" s="69">
        <f t="shared" si="0"/>
        <v>0</v>
      </c>
      <c r="F23" s="71"/>
      <c r="G23" s="69">
        <f t="shared" si="1"/>
        <v>0</v>
      </c>
      <c r="H23" s="69">
        <f t="shared" si="2"/>
        <v>0</v>
      </c>
      <c r="I23" s="69">
        <f t="shared" si="3"/>
        <v>0</v>
      </c>
      <c r="J23" s="70">
        <f t="shared" si="4"/>
        <v>0</v>
      </c>
      <c r="K23" s="53"/>
      <c r="L23" s="69">
        <f t="shared" si="5"/>
        <v>0</v>
      </c>
      <c r="M23" s="68"/>
    </row>
    <row r="24" spans="1:13" ht="12.75">
      <c r="A24" s="82" t="s">
        <v>251</v>
      </c>
      <c r="B24" s="83"/>
      <c r="C24" s="84"/>
      <c r="D24" s="68"/>
      <c r="E24" s="69">
        <f t="shared" si="0"/>
        <v>0</v>
      </c>
      <c r="F24" s="68"/>
      <c r="G24" s="69">
        <f t="shared" si="1"/>
        <v>0</v>
      </c>
      <c r="H24" s="69">
        <f t="shared" si="2"/>
        <v>0</v>
      </c>
      <c r="I24" s="69">
        <f t="shared" si="3"/>
        <v>0</v>
      </c>
      <c r="J24" s="70">
        <f t="shared" si="4"/>
        <v>0</v>
      </c>
      <c r="K24" s="53"/>
      <c r="L24" s="69">
        <f t="shared" si="5"/>
        <v>0</v>
      </c>
      <c r="M24" s="68"/>
    </row>
    <row r="25" spans="1:13" ht="12.75">
      <c r="A25" s="85" t="s">
        <v>215</v>
      </c>
      <c r="B25" s="86">
        <v>5.32</v>
      </c>
      <c r="C25" s="87" t="s">
        <v>8</v>
      </c>
      <c r="D25" s="71"/>
      <c r="E25" s="69">
        <f t="shared" si="0"/>
        <v>0</v>
      </c>
      <c r="F25" s="71"/>
      <c r="G25" s="69">
        <f t="shared" si="1"/>
        <v>0</v>
      </c>
      <c r="H25" s="69">
        <f t="shared" si="2"/>
        <v>0</v>
      </c>
      <c r="I25" s="69">
        <f t="shared" si="3"/>
        <v>0</v>
      </c>
      <c r="J25" s="70">
        <f t="shared" si="4"/>
        <v>0</v>
      </c>
      <c r="K25" s="53"/>
      <c r="L25" s="69">
        <f t="shared" si="5"/>
        <v>0</v>
      </c>
      <c r="M25" s="68"/>
    </row>
    <row r="26" spans="1:13" ht="12.75">
      <c r="A26" s="82" t="s">
        <v>252</v>
      </c>
      <c r="B26" s="83"/>
      <c r="C26" s="84"/>
      <c r="D26" s="68"/>
      <c r="E26" s="69">
        <f t="shared" si="0"/>
        <v>0</v>
      </c>
      <c r="F26" s="68"/>
      <c r="G26" s="69">
        <f t="shared" si="1"/>
        <v>0</v>
      </c>
      <c r="H26" s="69">
        <f t="shared" si="2"/>
        <v>0</v>
      </c>
      <c r="I26" s="69">
        <f t="shared" si="3"/>
        <v>0</v>
      </c>
      <c r="J26" s="70">
        <f t="shared" si="4"/>
        <v>0</v>
      </c>
      <c r="K26" s="53"/>
      <c r="L26" s="69">
        <f t="shared" si="5"/>
        <v>0</v>
      </c>
      <c r="M26" s="68"/>
    </row>
    <row r="27" spans="1:13" ht="12.75">
      <c r="A27" s="85" t="s">
        <v>107</v>
      </c>
      <c r="B27" s="86">
        <v>1</v>
      </c>
      <c r="C27" s="87" t="s">
        <v>10</v>
      </c>
      <c r="D27" s="73"/>
      <c r="E27" s="69">
        <f t="shared" si="0"/>
        <v>0</v>
      </c>
      <c r="F27" s="71"/>
      <c r="G27" s="69">
        <f t="shared" si="1"/>
        <v>0</v>
      </c>
      <c r="H27" s="69">
        <f t="shared" si="2"/>
        <v>0</v>
      </c>
      <c r="I27" s="69">
        <f t="shared" si="3"/>
        <v>0</v>
      </c>
      <c r="J27" s="70">
        <f t="shared" si="4"/>
        <v>0</v>
      </c>
      <c r="K27" s="53"/>
      <c r="L27" s="69">
        <f t="shared" si="5"/>
        <v>0</v>
      </c>
      <c r="M27" s="68"/>
    </row>
    <row r="28" spans="1:13" ht="12.75">
      <c r="A28" s="82" t="s">
        <v>253</v>
      </c>
      <c r="B28" s="83"/>
      <c r="C28" s="84"/>
      <c r="D28" s="68"/>
      <c r="E28" s="69">
        <f t="shared" si="0"/>
        <v>0</v>
      </c>
      <c r="F28" s="68"/>
      <c r="G28" s="69">
        <f t="shared" si="1"/>
        <v>0</v>
      </c>
      <c r="H28" s="69">
        <f t="shared" si="2"/>
        <v>0</v>
      </c>
      <c r="I28" s="69">
        <f t="shared" si="3"/>
        <v>0</v>
      </c>
      <c r="J28" s="70">
        <f t="shared" si="4"/>
        <v>0</v>
      </c>
      <c r="K28" s="53"/>
      <c r="L28" s="69">
        <f t="shared" si="5"/>
        <v>0</v>
      </c>
      <c r="M28" s="68"/>
    </row>
    <row r="29" spans="1:13" ht="12.75">
      <c r="A29" s="85" t="s">
        <v>108</v>
      </c>
      <c r="B29" s="89">
        <v>118</v>
      </c>
      <c r="C29" s="87" t="s">
        <v>8</v>
      </c>
      <c r="D29" s="71"/>
      <c r="E29" s="69">
        <f t="shared" si="0"/>
        <v>0</v>
      </c>
      <c r="F29" s="71"/>
      <c r="G29" s="69">
        <f t="shared" si="1"/>
        <v>0</v>
      </c>
      <c r="H29" s="69">
        <f t="shared" si="2"/>
        <v>0</v>
      </c>
      <c r="I29" s="69">
        <f t="shared" si="3"/>
        <v>0</v>
      </c>
      <c r="J29" s="70">
        <f t="shared" si="4"/>
        <v>0</v>
      </c>
      <c r="K29" s="53"/>
      <c r="L29" s="69">
        <f t="shared" si="5"/>
        <v>0</v>
      </c>
      <c r="M29" s="68"/>
    </row>
    <row r="30" spans="1:13" ht="12.75">
      <c r="A30" s="82" t="s">
        <v>254</v>
      </c>
      <c r="B30" s="83"/>
      <c r="C30" s="84"/>
      <c r="D30" s="68"/>
      <c r="E30" s="69">
        <f t="shared" si="0"/>
        <v>0</v>
      </c>
      <c r="F30" s="68"/>
      <c r="G30" s="69">
        <f t="shared" si="1"/>
        <v>0</v>
      </c>
      <c r="H30" s="69">
        <f t="shared" si="2"/>
        <v>0</v>
      </c>
      <c r="I30" s="69">
        <f t="shared" si="3"/>
        <v>0</v>
      </c>
      <c r="J30" s="70">
        <f t="shared" si="4"/>
        <v>0</v>
      </c>
      <c r="K30" s="53"/>
      <c r="L30" s="69">
        <f t="shared" si="5"/>
        <v>0</v>
      </c>
      <c r="M30" s="68"/>
    </row>
    <row r="31" spans="1:13" ht="12.75">
      <c r="A31" s="85" t="s">
        <v>109</v>
      </c>
      <c r="B31" s="86">
        <v>5.92</v>
      </c>
      <c r="C31" s="87" t="s">
        <v>8</v>
      </c>
      <c r="D31" s="71"/>
      <c r="E31" s="69">
        <f t="shared" si="0"/>
        <v>0</v>
      </c>
      <c r="F31" s="71"/>
      <c r="G31" s="69">
        <f t="shared" si="1"/>
        <v>0</v>
      </c>
      <c r="H31" s="69">
        <f t="shared" si="2"/>
        <v>0</v>
      </c>
      <c r="I31" s="69">
        <f t="shared" si="3"/>
        <v>0</v>
      </c>
      <c r="J31" s="70">
        <f t="shared" si="4"/>
        <v>0</v>
      </c>
      <c r="K31" s="53"/>
      <c r="L31" s="69">
        <f t="shared" si="5"/>
        <v>0</v>
      </c>
      <c r="M31" s="68"/>
    </row>
    <row r="32" spans="1:13" ht="12.75">
      <c r="A32" s="82" t="s">
        <v>255</v>
      </c>
      <c r="B32" s="83"/>
      <c r="C32" s="84"/>
      <c r="D32" s="68"/>
      <c r="E32" s="69">
        <f t="shared" si="0"/>
        <v>0</v>
      </c>
      <c r="F32" s="68"/>
      <c r="G32" s="69">
        <f t="shared" si="1"/>
        <v>0</v>
      </c>
      <c r="H32" s="69">
        <f t="shared" si="2"/>
        <v>0</v>
      </c>
      <c r="I32" s="69">
        <f t="shared" si="3"/>
        <v>0</v>
      </c>
      <c r="J32" s="70">
        <f t="shared" si="4"/>
        <v>0</v>
      </c>
      <c r="K32" s="53"/>
      <c r="L32" s="69">
        <f t="shared" si="5"/>
        <v>0</v>
      </c>
      <c r="M32" s="68"/>
    </row>
    <row r="33" spans="1:13" ht="12.75">
      <c r="A33" s="85" t="s">
        <v>110</v>
      </c>
      <c r="B33" s="88">
        <v>15</v>
      </c>
      <c r="C33" s="87" t="s">
        <v>8</v>
      </c>
      <c r="D33" s="71"/>
      <c r="E33" s="69">
        <f t="shared" si="0"/>
        <v>0</v>
      </c>
      <c r="F33" s="71"/>
      <c r="G33" s="69">
        <f t="shared" si="1"/>
        <v>0</v>
      </c>
      <c r="H33" s="69">
        <f t="shared" si="2"/>
        <v>0</v>
      </c>
      <c r="I33" s="69">
        <f t="shared" si="3"/>
        <v>0</v>
      </c>
      <c r="J33" s="70">
        <f t="shared" si="4"/>
        <v>0</v>
      </c>
      <c r="K33" s="53"/>
      <c r="L33" s="69">
        <f t="shared" si="5"/>
        <v>0</v>
      </c>
      <c r="M33" s="68"/>
    </row>
    <row r="34" spans="1:13" ht="12.75">
      <c r="A34" s="82" t="s">
        <v>256</v>
      </c>
      <c r="B34" s="83"/>
      <c r="C34" s="84"/>
      <c r="D34" s="68"/>
      <c r="E34" s="69">
        <f t="shared" si="0"/>
        <v>0</v>
      </c>
      <c r="F34" s="68"/>
      <c r="G34" s="69">
        <f t="shared" si="1"/>
        <v>0</v>
      </c>
      <c r="H34" s="69">
        <f t="shared" si="2"/>
        <v>0</v>
      </c>
      <c r="I34" s="69">
        <f t="shared" si="3"/>
        <v>0</v>
      </c>
      <c r="J34" s="70">
        <f t="shared" si="4"/>
        <v>0</v>
      </c>
      <c r="K34" s="53"/>
      <c r="L34" s="69">
        <f t="shared" si="5"/>
        <v>0</v>
      </c>
      <c r="M34" s="68"/>
    </row>
    <row r="35" spans="1:13" ht="12.75">
      <c r="A35" s="85" t="s">
        <v>216</v>
      </c>
      <c r="B35" s="86">
        <v>7.22</v>
      </c>
      <c r="C35" s="87" t="s">
        <v>8</v>
      </c>
      <c r="D35" s="72"/>
      <c r="E35" s="69">
        <f t="shared" si="0"/>
        <v>0</v>
      </c>
      <c r="F35" s="71"/>
      <c r="G35" s="69">
        <f t="shared" si="1"/>
        <v>0</v>
      </c>
      <c r="H35" s="69">
        <f t="shared" si="2"/>
        <v>0</v>
      </c>
      <c r="I35" s="69">
        <f t="shared" si="3"/>
        <v>0</v>
      </c>
      <c r="J35" s="70">
        <f t="shared" si="4"/>
        <v>0</v>
      </c>
      <c r="K35" s="53"/>
      <c r="L35" s="69">
        <f t="shared" si="5"/>
        <v>0</v>
      </c>
      <c r="M35" s="68"/>
    </row>
    <row r="36" spans="1:13" ht="12.75">
      <c r="A36" s="82" t="s">
        <v>257</v>
      </c>
      <c r="B36" s="83"/>
      <c r="C36" s="84"/>
      <c r="D36" s="68"/>
      <c r="E36" s="69">
        <f t="shared" si="0"/>
        <v>0</v>
      </c>
      <c r="F36" s="68"/>
      <c r="G36" s="69">
        <f t="shared" si="1"/>
        <v>0</v>
      </c>
      <c r="H36" s="69">
        <f t="shared" si="2"/>
        <v>0</v>
      </c>
      <c r="I36" s="69">
        <f t="shared" si="3"/>
        <v>0</v>
      </c>
      <c r="J36" s="70">
        <f t="shared" si="4"/>
        <v>0</v>
      </c>
      <c r="K36" s="53"/>
      <c r="L36" s="69">
        <f t="shared" si="5"/>
        <v>0</v>
      </c>
      <c r="M36" s="68"/>
    </row>
    <row r="37" spans="1:13" ht="12.75">
      <c r="A37" s="85" t="s">
        <v>111</v>
      </c>
      <c r="B37" s="86">
        <v>1</v>
      </c>
      <c r="C37" s="87" t="s">
        <v>10</v>
      </c>
      <c r="D37" s="73"/>
      <c r="E37" s="69">
        <f t="shared" si="0"/>
        <v>0</v>
      </c>
      <c r="F37" s="71"/>
      <c r="G37" s="69">
        <f t="shared" si="1"/>
        <v>0</v>
      </c>
      <c r="H37" s="69">
        <f t="shared" si="2"/>
        <v>0</v>
      </c>
      <c r="I37" s="69">
        <f t="shared" si="3"/>
        <v>0</v>
      </c>
      <c r="J37" s="70">
        <f t="shared" si="4"/>
        <v>0</v>
      </c>
      <c r="K37" s="53"/>
      <c r="L37" s="69">
        <f t="shared" si="5"/>
        <v>0</v>
      </c>
      <c r="M37" s="68"/>
    </row>
    <row r="38" spans="1:13" ht="12.75">
      <c r="A38" s="82" t="s">
        <v>276</v>
      </c>
      <c r="B38" s="83"/>
      <c r="C38" s="84"/>
      <c r="D38" s="68"/>
      <c r="E38" s="69">
        <f t="shared" si="0"/>
        <v>0</v>
      </c>
      <c r="F38" s="68"/>
      <c r="G38" s="69">
        <f t="shared" si="1"/>
        <v>0</v>
      </c>
      <c r="H38" s="69">
        <f t="shared" si="2"/>
        <v>0</v>
      </c>
      <c r="I38" s="69">
        <f t="shared" si="3"/>
        <v>0</v>
      </c>
      <c r="J38" s="70">
        <f t="shared" si="4"/>
        <v>0</v>
      </c>
      <c r="K38" s="53"/>
      <c r="L38" s="69">
        <f t="shared" si="5"/>
        <v>0</v>
      </c>
      <c r="M38" s="68"/>
    </row>
    <row r="39" spans="1:13" ht="12.75">
      <c r="A39" s="85" t="s">
        <v>215</v>
      </c>
      <c r="B39" s="86">
        <v>7.17</v>
      </c>
      <c r="C39" s="87" t="s">
        <v>8</v>
      </c>
      <c r="D39" s="71"/>
      <c r="E39" s="69">
        <f t="shared" si="0"/>
        <v>0</v>
      </c>
      <c r="F39" s="71"/>
      <c r="G39" s="69">
        <f t="shared" si="1"/>
        <v>0</v>
      </c>
      <c r="H39" s="69">
        <f t="shared" si="2"/>
        <v>0</v>
      </c>
      <c r="I39" s="69">
        <f t="shared" si="3"/>
        <v>0</v>
      </c>
      <c r="J39" s="70">
        <f t="shared" si="4"/>
        <v>0</v>
      </c>
      <c r="K39" s="53"/>
      <c r="L39" s="69">
        <f t="shared" si="5"/>
        <v>0</v>
      </c>
      <c r="M39" s="68"/>
    </row>
    <row r="40" spans="1:13" ht="12.75">
      <c r="A40" s="82" t="s">
        <v>258</v>
      </c>
      <c r="B40" s="83"/>
      <c r="C40" s="84"/>
      <c r="D40" s="68"/>
      <c r="E40" s="69">
        <f t="shared" si="0"/>
        <v>0</v>
      </c>
      <c r="F40" s="68"/>
      <c r="G40" s="69">
        <f t="shared" si="1"/>
        <v>0</v>
      </c>
      <c r="H40" s="69">
        <f t="shared" si="2"/>
        <v>0</v>
      </c>
      <c r="I40" s="69">
        <f t="shared" si="3"/>
        <v>0</v>
      </c>
      <c r="J40" s="70">
        <f t="shared" si="4"/>
        <v>0</v>
      </c>
      <c r="K40" s="53"/>
      <c r="L40" s="69">
        <f t="shared" si="5"/>
        <v>0</v>
      </c>
      <c r="M40" s="68"/>
    </row>
    <row r="41" spans="1:13" ht="12.75">
      <c r="A41" s="85" t="s">
        <v>112</v>
      </c>
      <c r="B41" s="88">
        <v>20.69</v>
      </c>
      <c r="C41" s="87" t="s">
        <v>8</v>
      </c>
      <c r="D41" s="71"/>
      <c r="E41" s="69">
        <f t="shared" si="0"/>
        <v>0</v>
      </c>
      <c r="F41" s="71"/>
      <c r="G41" s="69">
        <f t="shared" si="1"/>
        <v>0</v>
      </c>
      <c r="H41" s="69">
        <f t="shared" si="2"/>
        <v>0</v>
      </c>
      <c r="I41" s="69">
        <f t="shared" si="3"/>
        <v>0</v>
      </c>
      <c r="J41" s="70">
        <f t="shared" si="4"/>
        <v>0</v>
      </c>
      <c r="K41" s="53"/>
      <c r="L41" s="69">
        <f t="shared" si="5"/>
        <v>0</v>
      </c>
      <c r="M41" s="68"/>
    </row>
    <row r="42" spans="1:15" ht="12.75">
      <c r="A42" s="82" t="s">
        <v>259</v>
      </c>
      <c r="B42" s="83"/>
      <c r="C42" s="84"/>
      <c r="D42" s="68"/>
      <c r="E42" s="69">
        <f t="shared" si="0"/>
        <v>0</v>
      </c>
      <c r="F42" s="68"/>
      <c r="G42" s="69">
        <f t="shared" si="1"/>
        <v>0</v>
      </c>
      <c r="H42" s="69">
        <f t="shared" si="2"/>
        <v>0</v>
      </c>
      <c r="I42" s="69">
        <f t="shared" si="3"/>
        <v>0</v>
      </c>
      <c r="J42" s="70">
        <f t="shared" si="4"/>
        <v>0</v>
      </c>
      <c r="K42" s="53"/>
      <c r="L42" s="69">
        <f t="shared" si="5"/>
        <v>0</v>
      </c>
      <c r="M42" s="68"/>
      <c r="N42" s="35"/>
      <c r="O42" s="35"/>
    </row>
    <row r="43" spans="1:13" ht="12.75">
      <c r="A43" s="85" t="s">
        <v>217</v>
      </c>
      <c r="B43" s="88">
        <v>33</v>
      </c>
      <c r="C43" s="87" t="s">
        <v>8</v>
      </c>
      <c r="D43" s="71"/>
      <c r="E43" s="69">
        <f t="shared" si="0"/>
        <v>0</v>
      </c>
      <c r="F43" s="71"/>
      <c r="G43" s="69">
        <f t="shared" si="1"/>
        <v>0</v>
      </c>
      <c r="H43" s="69">
        <f t="shared" si="2"/>
        <v>0</v>
      </c>
      <c r="I43" s="69">
        <f t="shared" si="3"/>
        <v>0</v>
      </c>
      <c r="J43" s="70">
        <f t="shared" si="4"/>
        <v>0</v>
      </c>
      <c r="K43" s="53"/>
      <c r="L43" s="69">
        <f t="shared" si="5"/>
        <v>0</v>
      </c>
      <c r="M43" s="68"/>
    </row>
    <row r="44" spans="1:15" ht="12.75">
      <c r="A44" s="85" t="s">
        <v>218</v>
      </c>
      <c r="B44" s="88">
        <v>18.99</v>
      </c>
      <c r="C44" s="87" t="s">
        <v>8</v>
      </c>
      <c r="D44" s="71"/>
      <c r="E44" s="69">
        <f t="shared" si="0"/>
        <v>0</v>
      </c>
      <c r="F44" s="71"/>
      <c r="G44" s="69">
        <f t="shared" si="1"/>
        <v>0</v>
      </c>
      <c r="H44" s="69">
        <f t="shared" si="2"/>
        <v>0</v>
      </c>
      <c r="I44" s="69">
        <f t="shared" si="3"/>
        <v>0</v>
      </c>
      <c r="J44" s="70">
        <f t="shared" si="4"/>
        <v>0</v>
      </c>
      <c r="K44" s="53"/>
      <c r="L44" s="69">
        <f t="shared" si="5"/>
        <v>0</v>
      </c>
      <c r="M44" s="68"/>
      <c r="N44" s="35"/>
      <c r="O44" s="33"/>
    </row>
    <row r="45" spans="1:13" ht="12.75">
      <c r="A45" s="82" t="s">
        <v>260</v>
      </c>
      <c r="B45" s="83"/>
      <c r="C45" s="84"/>
      <c r="D45" s="68"/>
      <c r="E45" s="69">
        <f t="shared" si="0"/>
        <v>0</v>
      </c>
      <c r="F45" s="68"/>
      <c r="G45" s="69">
        <f t="shared" si="1"/>
        <v>0</v>
      </c>
      <c r="H45" s="69">
        <f t="shared" si="2"/>
        <v>0</v>
      </c>
      <c r="I45" s="69">
        <f t="shared" si="3"/>
        <v>0</v>
      </c>
      <c r="J45" s="70">
        <f t="shared" si="4"/>
        <v>0</v>
      </c>
      <c r="K45" s="53"/>
      <c r="L45" s="69">
        <f t="shared" si="5"/>
        <v>0</v>
      </c>
      <c r="M45" s="68"/>
    </row>
    <row r="46" spans="1:15" ht="12.75">
      <c r="A46" s="85" t="s">
        <v>113</v>
      </c>
      <c r="B46" s="89">
        <v>103.91</v>
      </c>
      <c r="C46" s="87" t="s">
        <v>8</v>
      </c>
      <c r="D46" s="72"/>
      <c r="E46" s="69">
        <f t="shared" si="0"/>
        <v>0</v>
      </c>
      <c r="F46" s="71"/>
      <c r="G46" s="69">
        <f t="shared" si="1"/>
        <v>0</v>
      </c>
      <c r="H46" s="69">
        <f t="shared" si="2"/>
        <v>0</v>
      </c>
      <c r="I46" s="69">
        <f t="shared" si="3"/>
        <v>0</v>
      </c>
      <c r="J46" s="70">
        <f t="shared" si="4"/>
        <v>0</v>
      </c>
      <c r="K46" s="53"/>
      <c r="L46" s="69">
        <f t="shared" si="5"/>
        <v>0</v>
      </c>
      <c r="M46" s="68"/>
      <c r="N46" s="34"/>
      <c r="O46" s="34"/>
    </row>
    <row r="47" spans="1:13" ht="12.75">
      <c r="A47" s="82" t="s">
        <v>261</v>
      </c>
      <c r="B47" s="83"/>
      <c r="C47" s="84"/>
      <c r="D47" s="68"/>
      <c r="E47" s="69">
        <f t="shared" si="0"/>
        <v>0</v>
      </c>
      <c r="F47" s="68"/>
      <c r="G47" s="69">
        <f t="shared" si="1"/>
        <v>0</v>
      </c>
      <c r="H47" s="69">
        <f t="shared" si="2"/>
        <v>0</v>
      </c>
      <c r="I47" s="69">
        <f t="shared" si="3"/>
        <v>0</v>
      </c>
      <c r="J47" s="70">
        <f t="shared" si="4"/>
        <v>0</v>
      </c>
      <c r="K47" s="53"/>
      <c r="L47" s="69">
        <f t="shared" si="5"/>
        <v>0</v>
      </c>
      <c r="M47" s="68"/>
    </row>
    <row r="48" spans="1:15" ht="12.75">
      <c r="A48" s="85" t="s">
        <v>114</v>
      </c>
      <c r="B48" s="88">
        <v>79.05</v>
      </c>
      <c r="C48" s="87" t="s">
        <v>8</v>
      </c>
      <c r="D48" s="71"/>
      <c r="E48" s="69">
        <f t="shared" si="0"/>
        <v>0</v>
      </c>
      <c r="F48" s="71"/>
      <c r="G48" s="69">
        <f t="shared" si="1"/>
        <v>0</v>
      </c>
      <c r="H48" s="69">
        <f t="shared" si="2"/>
        <v>0</v>
      </c>
      <c r="I48" s="69">
        <f t="shared" si="3"/>
        <v>0</v>
      </c>
      <c r="J48" s="70">
        <f t="shared" si="4"/>
        <v>0</v>
      </c>
      <c r="K48" s="53"/>
      <c r="L48" s="69">
        <f t="shared" si="5"/>
        <v>0</v>
      </c>
      <c r="M48" s="68"/>
      <c r="N48" s="34"/>
      <c r="O48" s="35"/>
    </row>
    <row r="49" spans="1:13" ht="12.75">
      <c r="A49" s="82" t="s">
        <v>262</v>
      </c>
      <c r="B49" s="83"/>
      <c r="C49" s="84"/>
      <c r="D49" s="68"/>
      <c r="E49" s="69">
        <f t="shared" si="0"/>
        <v>0</v>
      </c>
      <c r="F49" s="68"/>
      <c r="G49" s="69">
        <f t="shared" si="1"/>
        <v>0</v>
      </c>
      <c r="H49" s="69">
        <f t="shared" si="2"/>
        <v>0</v>
      </c>
      <c r="I49" s="69">
        <f t="shared" si="3"/>
        <v>0</v>
      </c>
      <c r="J49" s="70">
        <f t="shared" si="4"/>
        <v>0</v>
      </c>
      <c r="K49" s="53"/>
      <c r="L49" s="69">
        <f t="shared" si="5"/>
        <v>0</v>
      </c>
      <c r="M49" s="68"/>
    </row>
    <row r="50" spans="1:15" ht="12.75">
      <c r="A50" s="85" t="s">
        <v>115</v>
      </c>
      <c r="B50" s="88">
        <v>31.34</v>
      </c>
      <c r="C50" s="87" t="s">
        <v>8</v>
      </c>
      <c r="D50" s="71"/>
      <c r="E50" s="69">
        <f t="shared" si="0"/>
        <v>0</v>
      </c>
      <c r="F50" s="71"/>
      <c r="G50" s="69">
        <f t="shared" si="1"/>
        <v>0</v>
      </c>
      <c r="H50" s="69">
        <f t="shared" si="2"/>
        <v>0</v>
      </c>
      <c r="I50" s="69">
        <f t="shared" si="3"/>
        <v>0</v>
      </c>
      <c r="J50" s="70">
        <f t="shared" si="4"/>
        <v>0</v>
      </c>
      <c r="K50" s="53"/>
      <c r="L50" s="69">
        <f t="shared" si="5"/>
        <v>0</v>
      </c>
      <c r="M50" s="68"/>
      <c r="N50" s="35"/>
      <c r="O50" s="35"/>
    </row>
    <row r="51" spans="1:13" ht="12.75">
      <c r="A51" s="82" t="s">
        <v>263</v>
      </c>
      <c r="B51" s="83"/>
      <c r="C51" s="84"/>
      <c r="D51" s="68"/>
      <c r="E51" s="69">
        <f t="shared" si="0"/>
        <v>0</v>
      </c>
      <c r="F51" s="68"/>
      <c r="G51" s="69">
        <f t="shared" si="1"/>
        <v>0</v>
      </c>
      <c r="H51" s="69">
        <f t="shared" si="2"/>
        <v>0</v>
      </c>
      <c r="I51" s="69">
        <f t="shared" si="3"/>
        <v>0</v>
      </c>
      <c r="J51" s="70">
        <f t="shared" si="4"/>
        <v>0</v>
      </c>
      <c r="K51" s="53"/>
      <c r="L51" s="69">
        <f t="shared" si="5"/>
        <v>0</v>
      </c>
      <c r="M51" s="68"/>
    </row>
    <row r="52" spans="1:15" ht="12.75">
      <c r="A52" s="85" t="s">
        <v>116</v>
      </c>
      <c r="B52" s="88">
        <v>10</v>
      </c>
      <c r="C52" s="87" t="s">
        <v>10</v>
      </c>
      <c r="D52" s="72"/>
      <c r="E52" s="69">
        <f t="shared" si="0"/>
        <v>0</v>
      </c>
      <c r="F52" s="71"/>
      <c r="G52" s="69">
        <f t="shared" si="1"/>
        <v>0</v>
      </c>
      <c r="H52" s="69">
        <f t="shared" si="2"/>
        <v>0</v>
      </c>
      <c r="I52" s="69">
        <f t="shared" si="3"/>
        <v>0</v>
      </c>
      <c r="J52" s="70">
        <f t="shared" si="4"/>
        <v>0</v>
      </c>
      <c r="K52" s="53"/>
      <c r="L52" s="69">
        <f t="shared" si="5"/>
        <v>0</v>
      </c>
      <c r="M52" s="68"/>
      <c r="N52" s="34"/>
      <c r="O52" s="35"/>
    </row>
    <row r="53" spans="1:15" s="4" customFormat="1" ht="15">
      <c r="A53" s="90" t="s">
        <v>11</v>
      </c>
      <c r="B53" s="91"/>
      <c r="C53" s="92"/>
      <c r="D53" s="74"/>
      <c r="E53" s="65"/>
      <c r="F53" s="74"/>
      <c r="G53" s="65"/>
      <c r="H53" s="65"/>
      <c r="I53" s="65"/>
      <c r="J53" s="66"/>
      <c r="K53" s="58"/>
      <c r="L53" s="65"/>
      <c r="M53" s="67">
        <f>SUM(L54:L58)</f>
        <v>0</v>
      </c>
      <c r="N53" s="2"/>
      <c r="O53" s="2"/>
    </row>
    <row r="54" spans="1:13" ht="12.75">
      <c r="A54" s="82" t="s">
        <v>12</v>
      </c>
      <c r="B54" s="83"/>
      <c r="C54" s="84"/>
      <c r="D54" s="68"/>
      <c r="E54" s="69">
        <f t="shared" si="0"/>
        <v>0</v>
      </c>
      <c r="F54" s="68"/>
      <c r="G54" s="69">
        <f t="shared" si="1"/>
        <v>0</v>
      </c>
      <c r="H54" s="69">
        <f t="shared" si="2"/>
        <v>0</v>
      </c>
      <c r="I54" s="69">
        <f t="shared" si="3"/>
        <v>0</v>
      </c>
      <c r="J54" s="70">
        <f t="shared" si="4"/>
        <v>0</v>
      </c>
      <c r="K54" s="53"/>
      <c r="L54" s="69">
        <f t="shared" si="5"/>
        <v>0</v>
      </c>
      <c r="M54" s="68"/>
    </row>
    <row r="55" spans="1:13" ht="12.75">
      <c r="A55" s="85" t="s">
        <v>117</v>
      </c>
      <c r="B55" s="86">
        <v>3</v>
      </c>
      <c r="C55" s="87" t="s">
        <v>13</v>
      </c>
      <c r="D55" s="72"/>
      <c r="E55" s="69">
        <f t="shared" si="0"/>
        <v>0</v>
      </c>
      <c r="F55" s="71"/>
      <c r="G55" s="69">
        <f t="shared" si="1"/>
        <v>0</v>
      </c>
      <c r="H55" s="69">
        <f t="shared" si="2"/>
        <v>0</v>
      </c>
      <c r="I55" s="69">
        <f t="shared" si="3"/>
        <v>0</v>
      </c>
      <c r="J55" s="70">
        <f t="shared" si="4"/>
        <v>0</v>
      </c>
      <c r="K55" s="53"/>
      <c r="L55" s="69">
        <f t="shared" si="5"/>
        <v>0</v>
      </c>
      <c r="M55" s="68"/>
    </row>
    <row r="56" spans="1:13" ht="12.75">
      <c r="A56" s="82" t="s">
        <v>14</v>
      </c>
      <c r="B56" s="83"/>
      <c r="C56" s="84"/>
      <c r="D56" s="68"/>
      <c r="E56" s="69">
        <f t="shared" si="0"/>
        <v>0</v>
      </c>
      <c r="F56" s="68"/>
      <c r="G56" s="69">
        <f t="shared" si="1"/>
        <v>0</v>
      </c>
      <c r="H56" s="69">
        <f t="shared" si="2"/>
        <v>0</v>
      </c>
      <c r="I56" s="69">
        <f t="shared" si="3"/>
        <v>0</v>
      </c>
      <c r="J56" s="70">
        <f t="shared" si="4"/>
        <v>0</v>
      </c>
      <c r="K56" s="53"/>
      <c r="L56" s="69">
        <f t="shared" si="5"/>
        <v>0</v>
      </c>
      <c r="M56" s="68"/>
    </row>
    <row r="57" spans="1:13" ht="12.75">
      <c r="A57" s="82" t="s">
        <v>118</v>
      </c>
      <c r="B57" s="83"/>
      <c r="C57" s="84"/>
      <c r="D57" s="68"/>
      <c r="E57" s="69">
        <f t="shared" si="0"/>
        <v>0</v>
      </c>
      <c r="F57" s="68"/>
      <c r="G57" s="69">
        <f t="shared" si="1"/>
        <v>0</v>
      </c>
      <c r="H57" s="69">
        <f t="shared" si="2"/>
        <v>0</v>
      </c>
      <c r="I57" s="69">
        <f t="shared" si="3"/>
        <v>0</v>
      </c>
      <c r="J57" s="70">
        <f t="shared" si="4"/>
        <v>0</v>
      </c>
      <c r="K57" s="53"/>
      <c r="L57" s="69">
        <f t="shared" si="5"/>
        <v>0</v>
      </c>
      <c r="M57" s="68"/>
    </row>
    <row r="58" spans="1:15" ht="12.75">
      <c r="A58" s="85" t="s">
        <v>15</v>
      </c>
      <c r="B58" s="86">
        <v>2.4</v>
      </c>
      <c r="C58" s="87" t="s">
        <v>13</v>
      </c>
      <c r="D58" s="72"/>
      <c r="E58" s="69">
        <f t="shared" si="0"/>
        <v>0</v>
      </c>
      <c r="F58" s="71"/>
      <c r="G58" s="69">
        <f t="shared" si="1"/>
        <v>0</v>
      </c>
      <c r="H58" s="69">
        <f t="shared" si="2"/>
        <v>0</v>
      </c>
      <c r="I58" s="69">
        <f t="shared" si="3"/>
        <v>0</v>
      </c>
      <c r="J58" s="70">
        <f t="shared" si="4"/>
        <v>0</v>
      </c>
      <c r="K58" s="53"/>
      <c r="L58" s="69">
        <f t="shared" si="5"/>
        <v>0</v>
      </c>
      <c r="M58" s="68"/>
      <c r="N58" s="34"/>
      <c r="O58" s="35"/>
    </row>
    <row r="59" spans="1:15" s="4" customFormat="1" ht="15">
      <c r="A59" s="90" t="s">
        <v>16</v>
      </c>
      <c r="B59" s="91"/>
      <c r="C59" s="92"/>
      <c r="D59" s="74"/>
      <c r="E59" s="65"/>
      <c r="F59" s="74"/>
      <c r="G59" s="65"/>
      <c r="H59" s="65"/>
      <c r="I59" s="65"/>
      <c r="J59" s="66"/>
      <c r="K59" s="58"/>
      <c r="L59" s="65"/>
      <c r="M59" s="67">
        <f>SUM(L60:L61)</f>
        <v>0</v>
      </c>
      <c r="N59" s="2"/>
      <c r="O59" s="2"/>
    </row>
    <row r="60" spans="1:13" ht="12.75">
      <c r="A60" s="82" t="s">
        <v>119</v>
      </c>
      <c r="B60" s="83"/>
      <c r="C60" s="84"/>
      <c r="D60" s="68"/>
      <c r="E60" s="69">
        <f t="shared" si="0"/>
        <v>0</v>
      </c>
      <c r="F60" s="68"/>
      <c r="G60" s="69">
        <f t="shared" si="1"/>
        <v>0</v>
      </c>
      <c r="H60" s="69">
        <f t="shared" si="2"/>
        <v>0</v>
      </c>
      <c r="I60" s="69">
        <f t="shared" si="3"/>
        <v>0</v>
      </c>
      <c r="J60" s="70">
        <f t="shared" si="4"/>
        <v>0</v>
      </c>
      <c r="K60" s="53"/>
      <c r="L60" s="69">
        <f t="shared" si="5"/>
        <v>0</v>
      </c>
      <c r="M60" s="68"/>
    </row>
    <row r="61" spans="1:15" ht="12.75">
      <c r="A61" s="85" t="s">
        <v>120</v>
      </c>
      <c r="B61" s="86">
        <v>0.03</v>
      </c>
      <c r="C61" s="87" t="s">
        <v>13</v>
      </c>
      <c r="D61" s="73"/>
      <c r="E61" s="69">
        <f t="shared" si="0"/>
        <v>0</v>
      </c>
      <c r="F61" s="73"/>
      <c r="G61" s="69">
        <f t="shared" si="1"/>
        <v>0</v>
      </c>
      <c r="H61" s="69">
        <f t="shared" si="2"/>
        <v>0</v>
      </c>
      <c r="I61" s="69">
        <f t="shared" si="3"/>
        <v>0</v>
      </c>
      <c r="J61" s="70">
        <f t="shared" si="4"/>
        <v>0</v>
      </c>
      <c r="K61" s="53"/>
      <c r="L61" s="69">
        <f t="shared" si="5"/>
        <v>0</v>
      </c>
      <c r="M61" s="68"/>
      <c r="N61" s="32"/>
      <c r="O61" s="34"/>
    </row>
    <row r="62" spans="1:15" s="4" customFormat="1" ht="15">
      <c r="A62" s="90" t="s">
        <v>278</v>
      </c>
      <c r="B62" s="91"/>
      <c r="C62" s="92"/>
      <c r="D62" s="74"/>
      <c r="E62" s="65"/>
      <c r="F62" s="74"/>
      <c r="G62" s="65"/>
      <c r="H62" s="65"/>
      <c r="I62" s="65"/>
      <c r="J62" s="66"/>
      <c r="K62" s="58"/>
      <c r="L62" s="65"/>
      <c r="M62" s="67">
        <f>SUM(L63:L68)</f>
        <v>0</v>
      </c>
      <c r="N62" s="2"/>
      <c r="O62" s="2"/>
    </row>
    <row r="63" spans="1:13" ht="12.75">
      <c r="A63" s="82" t="s">
        <v>17</v>
      </c>
      <c r="B63" s="83"/>
      <c r="C63" s="84"/>
      <c r="D63" s="68"/>
      <c r="E63" s="69">
        <f t="shared" si="0"/>
        <v>0</v>
      </c>
      <c r="F63" s="68"/>
      <c r="G63" s="69">
        <f t="shared" si="1"/>
        <v>0</v>
      </c>
      <c r="H63" s="69">
        <f t="shared" si="2"/>
        <v>0</v>
      </c>
      <c r="I63" s="69">
        <f t="shared" si="3"/>
        <v>0</v>
      </c>
      <c r="J63" s="70">
        <f t="shared" si="4"/>
        <v>0</v>
      </c>
      <c r="K63" s="53"/>
      <c r="L63" s="69">
        <f t="shared" si="5"/>
        <v>0</v>
      </c>
      <c r="M63" s="68"/>
    </row>
    <row r="64" spans="1:13" ht="12.75">
      <c r="A64" s="82" t="s">
        <v>18</v>
      </c>
      <c r="B64" s="83"/>
      <c r="C64" s="84"/>
      <c r="D64" s="68"/>
      <c r="E64" s="69">
        <f t="shared" si="0"/>
        <v>0</v>
      </c>
      <c r="F64" s="68"/>
      <c r="G64" s="69">
        <f t="shared" si="1"/>
        <v>0</v>
      </c>
      <c r="H64" s="69">
        <f t="shared" si="2"/>
        <v>0</v>
      </c>
      <c r="I64" s="69">
        <f t="shared" si="3"/>
        <v>0</v>
      </c>
      <c r="J64" s="70">
        <f t="shared" si="4"/>
        <v>0</v>
      </c>
      <c r="K64" s="53"/>
      <c r="L64" s="69">
        <f t="shared" si="5"/>
        <v>0</v>
      </c>
      <c r="M64" s="68"/>
    </row>
    <row r="65" spans="1:13" ht="12.75">
      <c r="A65" s="85" t="s">
        <v>279</v>
      </c>
      <c r="B65" s="88">
        <v>50.7</v>
      </c>
      <c r="C65" s="87" t="s">
        <v>8</v>
      </c>
      <c r="D65" s="72"/>
      <c r="E65" s="69">
        <f t="shared" si="0"/>
        <v>0</v>
      </c>
      <c r="F65" s="72"/>
      <c r="G65" s="69">
        <f t="shared" si="1"/>
        <v>0</v>
      </c>
      <c r="H65" s="69">
        <f t="shared" si="2"/>
        <v>0</v>
      </c>
      <c r="I65" s="69">
        <f t="shared" si="3"/>
        <v>0</v>
      </c>
      <c r="J65" s="70">
        <f t="shared" si="4"/>
        <v>0</v>
      </c>
      <c r="K65" s="53"/>
      <c r="L65" s="69">
        <f t="shared" si="5"/>
        <v>0</v>
      </c>
      <c r="M65" s="68"/>
    </row>
    <row r="66" spans="1:13" ht="12.75">
      <c r="A66" s="82" t="s">
        <v>219</v>
      </c>
      <c r="B66" s="83"/>
      <c r="C66" s="84"/>
      <c r="D66" s="68"/>
      <c r="E66" s="69">
        <f t="shared" si="0"/>
        <v>0</v>
      </c>
      <c r="F66" s="68"/>
      <c r="G66" s="69">
        <f t="shared" si="1"/>
        <v>0</v>
      </c>
      <c r="H66" s="69">
        <f t="shared" si="2"/>
        <v>0</v>
      </c>
      <c r="I66" s="69">
        <f t="shared" si="3"/>
        <v>0</v>
      </c>
      <c r="J66" s="70">
        <f t="shared" si="4"/>
        <v>0</v>
      </c>
      <c r="K66" s="53"/>
      <c r="L66" s="69">
        <f t="shared" si="5"/>
        <v>0</v>
      </c>
      <c r="M66" s="68"/>
    </row>
    <row r="67" spans="1:13" ht="12.75">
      <c r="A67" s="82" t="s">
        <v>220</v>
      </c>
      <c r="B67" s="83"/>
      <c r="C67" s="84"/>
      <c r="D67" s="68"/>
      <c r="E67" s="69">
        <f t="shared" si="0"/>
        <v>0</v>
      </c>
      <c r="F67" s="68"/>
      <c r="G67" s="69">
        <f t="shared" si="1"/>
        <v>0</v>
      </c>
      <c r="H67" s="69">
        <f t="shared" si="2"/>
        <v>0</v>
      </c>
      <c r="I67" s="69">
        <f t="shared" si="3"/>
        <v>0</v>
      </c>
      <c r="J67" s="70">
        <f t="shared" si="4"/>
        <v>0</v>
      </c>
      <c r="K67" s="53"/>
      <c r="L67" s="69">
        <f t="shared" si="5"/>
        <v>0</v>
      </c>
      <c r="M67" s="68"/>
    </row>
    <row r="68" spans="1:13" ht="12.75">
      <c r="A68" s="85" t="s">
        <v>221</v>
      </c>
      <c r="B68" s="86">
        <v>5.74</v>
      </c>
      <c r="C68" s="87" t="s">
        <v>8</v>
      </c>
      <c r="D68" s="71"/>
      <c r="E68" s="69">
        <f t="shared" si="0"/>
        <v>0</v>
      </c>
      <c r="F68" s="72"/>
      <c r="G68" s="69">
        <f t="shared" si="1"/>
        <v>0</v>
      </c>
      <c r="H68" s="69">
        <f t="shared" si="2"/>
        <v>0</v>
      </c>
      <c r="I68" s="69">
        <f t="shared" si="3"/>
        <v>0</v>
      </c>
      <c r="J68" s="70">
        <f t="shared" si="4"/>
        <v>0</v>
      </c>
      <c r="K68" s="53"/>
      <c r="L68" s="69">
        <f t="shared" si="5"/>
        <v>0</v>
      </c>
      <c r="M68" s="68"/>
    </row>
    <row r="69" spans="1:15" s="4" customFormat="1" ht="15">
      <c r="A69" s="90" t="s">
        <v>19</v>
      </c>
      <c r="B69" s="91"/>
      <c r="C69" s="92"/>
      <c r="D69" s="74"/>
      <c r="E69" s="65"/>
      <c r="F69" s="74"/>
      <c r="G69" s="65"/>
      <c r="H69" s="65"/>
      <c r="I69" s="65"/>
      <c r="J69" s="66"/>
      <c r="K69" s="58"/>
      <c r="L69" s="65"/>
      <c r="M69" s="67">
        <f>SUM(L70:L92)</f>
        <v>0</v>
      </c>
      <c r="N69" s="2"/>
      <c r="O69" s="2"/>
    </row>
    <row r="70" spans="1:13" ht="12.75">
      <c r="A70" s="82" t="s">
        <v>20</v>
      </c>
      <c r="B70" s="83"/>
      <c r="C70" s="84"/>
      <c r="D70" s="68"/>
      <c r="E70" s="69">
        <f t="shared" si="0"/>
        <v>0</v>
      </c>
      <c r="F70" s="68"/>
      <c r="G70" s="69">
        <f t="shared" si="1"/>
        <v>0</v>
      </c>
      <c r="H70" s="69">
        <f t="shared" si="2"/>
        <v>0</v>
      </c>
      <c r="I70" s="69">
        <f t="shared" si="3"/>
        <v>0</v>
      </c>
      <c r="J70" s="70">
        <f t="shared" si="4"/>
        <v>0</v>
      </c>
      <c r="K70" s="53"/>
      <c r="L70" s="69">
        <f t="shared" si="5"/>
        <v>0</v>
      </c>
      <c r="M70" s="68"/>
    </row>
    <row r="71" spans="1:13" ht="12.75">
      <c r="A71" s="82" t="s">
        <v>222</v>
      </c>
      <c r="B71" s="83"/>
      <c r="C71" s="84"/>
      <c r="D71" s="68"/>
      <c r="E71" s="69">
        <f t="shared" si="0"/>
        <v>0</v>
      </c>
      <c r="F71" s="68"/>
      <c r="G71" s="69">
        <f t="shared" si="1"/>
        <v>0</v>
      </c>
      <c r="H71" s="69">
        <f t="shared" si="2"/>
        <v>0</v>
      </c>
      <c r="I71" s="69">
        <f t="shared" si="3"/>
        <v>0</v>
      </c>
      <c r="J71" s="70">
        <f t="shared" si="4"/>
        <v>0</v>
      </c>
      <c r="K71" s="53"/>
      <c r="L71" s="69">
        <f t="shared" si="5"/>
        <v>0</v>
      </c>
      <c r="M71" s="68"/>
    </row>
    <row r="72" spans="1:13" ht="12.75">
      <c r="A72" s="85" t="s">
        <v>223</v>
      </c>
      <c r="B72" s="86">
        <v>2</v>
      </c>
      <c r="C72" s="87" t="s">
        <v>22</v>
      </c>
      <c r="D72" s="72"/>
      <c r="E72" s="69">
        <f t="shared" si="0"/>
        <v>0</v>
      </c>
      <c r="F72" s="73"/>
      <c r="G72" s="69">
        <f t="shared" si="1"/>
        <v>0</v>
      </c>
      <c r="H72" s="69">
        <f t="shared" si="2"/>
        <v>0</v>
      </c>
      <c r="I72" s="69">
        <f t="shared" si="3"/>
        <v>0</v>
      </c>
      <c r="J72" s="70">
        <f t="shared" si="4"/>
        <v>0</v>
      </c>
      <c r="K72" s="53"/>
      <c r="L72" s="69">
        <f t="shared" si="5"/>
        <v>0</v>
      </c>
      <c r="M72" s="68"/>
    </row>
    <row r="73" spans="1:13" ht="12.75">
      <c r="A73" s="82" t="s">
        <v>21</v>
      </c>
      <c r="B73" s="83"/>
      <c r="C73" s="84"/>
      <c r="D73" s="68"/>
      <c r="E73" s="69">
        <f t="shared" si="0"/>
        <v>0</v>
      </c>
      <c r="F73" s="68"/>
      <c r="G73" s="69">
        <f t="shared" si="1"/>
        <v>0</v>
      </c>
      <c r="H73" s="69">
        <f t="shared" si="2"/>
        <v>0</v>
      </c>
      <c r="I73" s="69">
        <f t="shared" si="3"/>
        <v>0</v>
      </c>
      <c r="J73" s="70">
        <f t="shared" si="4"/>
        <v>0</v>
      </c>
      <c r="K73" s="53"/>
      <c r="L73" s="69">
        <f t="shared" si="5"/>
        <v>0</v>
      </c>
      <c r="M73" s="68"/>
    </row>
    <row r="74" spans="1:13" ht="12.75">
      <c r="A74" s="85" t="s">
        <v>121</v>
      </c>
      <c r="B74" s="86">
        <v>2</v>
      </c>
      <c r="C74" s="87" t="s">
        <v>22</v>
      </c>
      <c r="D74" s="72"/>
      <c r="E74" s="69">
        <f t="shared" si="0"/>
        <v>0</v>
      </c>
      <c r="F74" s="73"/>
      <c r="G74" s="69">
        <f t="shared" si="1"/>
        <v>0</v>
      </c>
      <c r="H74" s="69">
        <f t="shared" si="2"/>
        <v>0</v>
      </c>
      <c r="I74" s="69">
        <f t="shared" si="3"/>
        <v>0</v>
      </c>
      <c r="J74" s="70">
        <f t="shared" si="4"/>
        <v>0</v>
      </c>
      <c r="K74" s="53"/>
      <c r="L74" s="69">
        <f t="shared" si="5"/>
        <v>0</v>
      </c>
      <c r="M74" s="68"/>
    </row>
    <row r="75" spans="1:13" ht="12.75">
      <c r="A75" s="85" t="s">
        <v>224</v>
      </c>
      <c r="B75" s="86">
        <v>1</v>
      </c>
      <c r="C75" s="87" t="s">
        <v>22</v>
      </c>
      <c r="D75" s="72"/>
      <c r="E75" s="69">
        <f t="shared" si="0"/>
        <v>0</v>
      </c>
      <c r="F75" s="73"/>
      <c r="G75" s="69">
        <f t="shared" si="1"/>
        <v>0</v>
      </c>
      <c r="H75" s="69">
        <f t="shared" si="2"/>
        <v>0</v>
      </c>
      <c r="I75" s="69">
        <f t="shared" si="3"/>
        <v>0</v>
      </c>
      <c r="J75" s="70">
        <f t="shared" si="4"/>
        <v>0</v>
      </c>
      <c r="K75" s="53"/>
      <c r="L75" s="69">
        <f t="shared" si="5"/>
        <v>0</v>
      </c>
      <c r="M75" s="68"/>
    </row>
    <row r="76" spans="1:13" ht="12.75">
      <c r="A76" s="82" t="s">
        <v>23</v>
      </c>
      <c r="B76" s="83"/>
      <c r="C76" s="84"/>
      <c r="D76" s="68"/>
      <c r="E76" s="69">
        <f t="shared" si="0"/>
        <v>0</v>
      </c>
      <c r="F76" s="68"/>
      <c r="G76" s="69">
        <f t="shared" si="1"/>
        <v>0</v>
      </c>
      <c r="H76" s="69">
        <f t="shared" si="2"/>
        <v>0</v>
      </c>
      <c r="I76" s="69">
        <f t="shared" si="3"/>
        <v>0</v>
      </c>
      <c r="J76" s="70">
        <f t="shared" si="4"/>
        <v>0</v>
      </c>
      <c r="K76" s="53"/>
      <c r="L76" s="69">
        <f t="shared" si="5"/>
        <v>0</v>
      </c>
      <c r="M76" s="68"/>
    </row>
    <row r="77" spans="1:13" ht="12.75">
      <c r="A77" s="82" t="s">
        <v>122</v>
      </c>
      <c r="B77" s="83"/>
      <c r="C77" s="84"/>
      <c r="D77" s="68"/>
      <c r="E77" s="69">
        <f t="shared" si="0"/>
        <v>0</v>
      </c>
      <c r="F77" s="68"/>
      <c r="G77" s="69">
        <f t="shared" si="1"/>
        <v>0</v>
      </c>
      <c r="H77" s="69">
        <f t="shared" si="2"/>
        <v>0</v>
      </c>
      <c r="I77" s="69">
        <f t="shared" si="3"/>
        <v>0</v>
      </c>
      <c r="J77" s="70">
        <f t="shared" si="4"/>
        <v>0</v>
      </c>
      <c r="K77" s="53"/>
      <c r="L77" s="69">
        <f t="shared" si="5"/>
        <v>0</v>
      </c>
      <c r="M77" s="68"/>
    </row>
    <row r="78" spans="1:13" ht="12.75">
      <c r="A78" s="85" t="s">
        <v>123</v>
      </c>
      <c r="B78" s="88">
        <v>22.5</v>
      </c>
      <c r="C78" s="87" t="s">
        <v>8</v>
      </c>
      <c r="D78" s="72"/>
      <c r="E78" s="69">
        <f t="shared" si="0"/>
        <v>0</v>
      </c>
      <c r="F78" s="73"/>
      <c r="G78" s="69">
        <f t="shared" si="1"/>
        <v>0</v>
      </c>
      <c r="H78" s="69">
        <f t="shared" si="2"/>
        <v>0</v>
      </c>
      <c r="I78" s="69">
        <f t="shared" si="3"/>
        <v>0</v>
      </c>
      <c r="J78" s="70">
        <f t="shared" si="4"/>
        <v>0</v>
      </c>
      <c r="K78" s="53"/>
      <c r="L78" s="69">
        <f t="shared" si="5"/>
        <v>0</v>
      </c>
      <c r="M78" s="68"/>
    </row>
    <row r="79" spans="1:13" ht="12.75">
      <c r="A79" s="85" t="s">
        <v>124</v>
      </c>
      <c r="B79" s="83"/>
      <c r="C79" s="84"/>
      <c r="D79" s="68"/>
      <c r="E79" s="69">
        <f t="shared" si="0"/>
        <v>0</v>
      </c>
      <c r="F79" s="68"/>
      <c r="G79" s="69">
        <f t="shared" si="1"/>
        <v>0</v>
      </c>
      <c r="H79" s="69">
        <f t="shared" si="2"/>
        <v>0</v>
      </c>
      <c r="I79" s="69">
        <f t="shared" si="3"/>
        <v>0</v>
      </c>
      <c r="J79" s="70">
        <f t="shared" si="4"/>
        <v>0</v>
      </c>
      <c r="K79" s="53"/>
      <c r="L79" s="69">
        <f t="shared" si="5"/>
        <v>0</v>
      </c>
      <c r="M79" s="68"/>
    </row>
    <row r="80" spans="1:13" ht="12.75">
      <c r="A80" s="85" t="s">
        <v>125</v>
      </c>
      <c r="B80" s="86">
        <v>1</v>
      </c>
      <c r="C80" s="87" t="s">
        <v>10</v>
      </c>
      <c r="D80" s="71"/>
      <c r="E80" s="69">
        <f t="shared" si="0"/>
        <v>0</v>
      </c>
      <c r="F80" s="75"/>
      <c r="G80" s="69">
        <f t="shared" si="1"/>
        <v>0</v>
      </c>
      <c r="H80" s="69">
        <f t="shared" si="2"/>
        <v>0</v>
      </c>
      <c r="I80" s="69">
        <f t="shared" si="3"/>
        <v>0</v>
      </c>
      <c r="J80" s="70">
        <f t="shared" si="4"/>
        <v>0</v>
      </c>
      <c r="K80" s="53"/>
      <c r="L80" s="69">
        <f t="shared" si="5"/>
        <v>0</v>
      </c>
      <c r="M80" s="68"/>
    </row>
    <row r="81" spans="1:13" ht="12.75">
      <c r="A81" s="85" t="s">
        <v>126</v>
      </c>
      <c r="B81" s="83"/>
      <c r="C81" s="84"/>
      <c r="D81" s="68"/>
      <c r="E81" s="69">
        <f t="shared" si="0"/>
        <v>0</v>
      </c>
      <c r="F81" s="68"/>
      <c r="G81" s="69">
        <f t="shared" si="1"/>
        <v>0</v>
      </c>
      <c r="H81" s="69">
        <f t="shared" si="2"/>
        <v>0</v>
      </c>
      <c r="I81" s="69">
        <f t="shared" si="3"/>
        <v>0</v>
      </c>
      <c r="J81" s="70">
        <f t="shared" si="4"/>
        <v>0</v>
      </c>
      <c r="K81" s="53"/>
      <c r="L81" s="69">
        <f t="shared" si="5"/>
        <v>0</v>
      </c>
      <c r="M81" s="68"/>
    </row>
    <row r="82" spans="1:13" ht="12.75">
      <c r="A82" s="82" t="s">
        <v>25</v>
      </c>
      <c r="B82" s="83"/>
      <c r="C82" s="84"/>
      <c r="D82" s="68"/>
      <c r="E82" s="69">
        <f aca="true" t="shared" si="6" ref="E82:E145">B82*D82</f>
        <v>0</v>
      </c>
      <c r="F82" s="68"/>
      <c r="G82" s="69">
        <f aca="true" t="shared" si="7" ref="G82:G145">B82*F82</f>
        <v>0</v>
      </c>
      <c r="H82" s="69">
        <f aca="true" t="shared" si="8" ref="H82:H145">+D82+F82</f>
        <v>0</v>
      </c>
      <c r="I82" s="69">
        <f aca="true" t="shared" si="9" ref="I82:I145">E82+G82</f>
        <v>0</v>
      </c>
      <c r="J82" s="70">
        <f aca="true" t="shared" si="10" ref="J82:J145">K82*I82</f>
        <v>0</v>
      </c>
      <c r="K82" s="53"/>
      <c r="L82" s="69">
        <f aca="true" t="shared" si="11" ref="L82:L145">I82+J82</f>
        <v>0</v>
      </c>
      <c r="M82" s="68"/>
    </row>
    <row r="83" spans="1:13" ht="12.75">
      <c r="A83" s="82" t="s">
        <v>26</v>
      </c>
      <c r="B83" s="83"/>
      <c r="C83" s="84"/>
      <c r="D83" s="68"/>
      <c r="E83" s="69">
        <f t="shared" si="6"/>
        <v>0</v>
      </c>
      <c r="F83" s="68"/>
      <c r="G83" s="69">
        <f t="shared" si="7"/>
        <v>0</v>
      </c>
      <c r="H83" s="69">
        <f t="shared" si="8"/>
        <v>0</v>
      </c>
      <c r="I83" s="69">
        <f t="shared" si="9"/>
        <v>0</v>
      </c>
      <c r="J83" s="70">
        <f t="shared" si="10"/>
        <v>0</v>
      </c>
      <c r="K83" s="53"/>
      <c r="L83" s="69">
        <f t="shared" si="11"/>
        <v>0</v>
      </c>
      <c r="M83" s="68"/>
    </row>
    <row r="84" spans="1:13" ht="12.75">
      <c r="A84" s="85" t="s">
        <v>27</v>
      </c>
      <c r="B84" s="86">
        <v>3</v>
      </c>
      <c r="C84" s="87" t="s">
        <v>22</v>
      </c>
      <c r="D84" s="72"/>
      <c r="E84" s="69">
        <f t="shared" si="6"/>
        <v>0</v>
      </c>
      <c r="F84" s="72"/>
      <c r="G84" s="69">
        <f t="shared" si="7"/>
        <v>0</v>
      </c>
      <c r="H84" s="69">
        <f t="shared" si="8"/>
        <v>0</v>
      </c>
      <c r="I84" s="69">
        <f t="shared" si="9"/>
        <v>0</v>
      </c>
      <c r="J84" s="70">
        <f t="shared" si="10"/>
        <v>0</v>
      </c>
      <c r="K84" s="53"/>
      <c r="L84" s="69">
        <f t="shared" si="11"/>
        <v>0</v>
      </c>
      <c r="M84" s="68"/>
    </row>
    <row r="85" spans="1:15" ht="12.75">
      <c r="A85" s="85" t="s">
        <v>225</v>
      </c>
      <c r="B85" s="86">
        <v>2</v>
      </c>
      <c r="C85" s="87" t="s">
        <v>22</v>
      </c>
      <c r="D85" s="72"/>
      <c r="E85" s="69">
        <f t="shared" si="6"/>
        <v>0</v>
      </c>
      <c r="F85" s="73"/>
      <c r="G85" s="69">
        <f t="shared" si="7"/>
        <v>0</v>
      </c>
      <c r="H85" s="69">
        <f t="shared" si="8"/>
        <v>0</v>
      </c>
      <c r="I85" s="69">
        <f t="shared" si="9"/>
        <v>0</v>
      </c>
      <c r="J85" s="70">
        <f t="shared" si="10"/>
        <v>0</v>
      </c>
      <c r="K85" s="53"/>
      <c r="L85" s="69">
        <f t="shared" si="11"/>
        <v>0</v>
      </c>
      <c r="M85" s="68"/>
      <c r="N85" s="35"/>
      <c r="O85" s="35"/>
    </row>
    <row r="86" spans="1:13" ht="12.75">
      <c r="A86" s="82" t="s">
        <v>226</v>
      </c>
      <c r="B86" s="83"/>
      <c r="C86" s="84"/>
      <c r="D86" s="68"/>
      <c r="E86" s="69">
        <f t="shared" si="6"/>
        <v>0</v>
      </c>
      <c r="F86" s="68"/>
      <c r="G86" s="69">
        <f t="shared" si="7"/>
        <v>0</v>
      </c>
      <c r="H86" s="69">
        <f t="shared" si="8"/>
        <v>0</v>
      </c>
      <c r="I86" s="69">
        <f t="shared" si="9"/>
        <v>0</v>
      </c>
      <c r="J86" s="70">
        <f t="shared" si="10"/>
        <v>0</v>
      </c>
      <c r="K86" s="53"/>
      <c r="L86" s="69">
        <f t="shared" si="11"/>
        <v>0</v>
      </c>
      <c r="M86" s="68"/>
    </row>
    <row r="87" spans="1:13" ht="12.75">
      <c r="A87" s="82" t="s">
        <v>227</v>
      </c>
      <c r="B87" s="83"/>
      <c r="C87" s="84"/>
      <c r="D87" s="68"/>
      <c r="E87" s="69">
        <f t="shared" si="6"/>
        <v>0</v>
      </c>
      <c r="F87" s="68"/>
      <c r="G87" s="69">
        <f t="shared" si="7"/>
        <v>0</v>
      </c>
      <c r="H87" s="69">
        <f t="shared" si="8"/>
        <v>0</v>
      </c>
      <c r="I87" s="69">
        <f t="shared" si="9"/>
        <v>0</v>
      </c>
      <c r="J87" s="70">
        <f t="shared" si="10"/>
        <v>0</v>
      </c>
      <c r="K87" s="53"/>
      <c r="L87" s="69">
        <f t="shared" si="11"/>
        <v>0</v>
      </c>
      <c r="M87" s="68"/>
    </row>
    <row r="88" spans="1:15" ht="12.75">
      <c r="A88" s="85" t="s">
        <v>228</v>
      </c>
      <c r="B88" s="86">
        <v>1</v>
      </c>
      <c r="C88" s="87" t="s">
        <v>10</v>
      </c>
      <c r="D88" s="71"/>
      <c r="E88" s="69">
        <f t="shared" si="6"/>
        <v>0</v>
      </c>
      <c r="F88" s="72"/>
      <c r="G88" s="69">
        <f t="shared" si="7"/>
        <v>0</v>
      </c>
      <c r="H88" s="69">
        <f t="shared" si="8"/>
        <v>0</v>
      </c>
      <c r="I88" s="69">
        <f t="shared" si="9"/>
        <v>0</v>
      </c>
      <c r="J88" s="70">
        <f t="shared" si="10"/>
        <v>0</v>
      </c>
      <c r="K88" s="53"/>
      <c r="L88" s="69">
        <f t="shared" si="11"/>
        <v>0</v>
      </c>
      <c r="M88" s="68"/>
      <c r="N88" s="35"/>
      <c r="O88" s="33"/>
    </row>
    <row r="89" spans="1:13" ht="12.75">
      <c r="A89" s="85" t="s">
        <v>225</v>
      </c>
      <c r="B89" s="86">
        <v>1</v>
      </c>
      <c r="C89" s="87" t="s">
        <v>22</v>
      </c>
      <c r="D89" s="72"/>
      <c r="E89" s="69">
        <f t="shared" si="6"/>
        <v>0</v>
      </c>
      <c r="F89" s="73"/>
      <c r="G89" s="69">
        <f t="shared" si="7"/>
        <v>0</v>
      </c>
      <c r="H89" s="69">
        <f t="shared" si="8"/>
        <v>0</v>
      </c>
      <c r="I89" s="69">
        <f t="shared" si="9"/>
        <v>0</v>
      </c>
      <c r="J89" s="70">
        <f t="shared" si="10"/>
        <v>0</v>
      </c>
      <c r="K89" s="53"/>
      <c r="L89" s="69">
        <f t="shared" si="11"/>
        <v>0</v>
      </c>
      <c r="M89" s="68"/>
    </row>
    <row r="90" spans="1:15" ht="12.75">
      <c r="A90" s="82" t="s">
        <v>127</v>
      </c>
      <c r="B90" s="83"/>
      <c r="C90" s="84"/>
      <c r="D90" s="68"/>
      <c r="E90" s="69">
        <f t="shared" si="6"/>
        <v>0</v>
      </c>
      <c r="F90" s="68"/>
      <c r="G90" s="69">
        <f t="shared" si="7"/>
        <v>0</v>
      </c>
      <c r="H90" s="69">
        <f t="shared" si="8"/>
        <v>0</v>
      </c>
      <c r="I90" s="69">
        <f t="shared" si="9"/>
        <v>0</v>
      </c>
      <c r="J90" s="70">
        <f t="shared" si="10"/>
        <v>0</v>
      </c>
      <c r="K90" s="53"/>
      <c r="L90" s="69">
        <f t="shared" si="11"/>
        <v>0</v>
      </c>
      <c r="M90" s="68"/>
      <c r="N90" s="32"/>
      <c r="O90" s="33"/>
    </row>
    <row r="91" spans="1:13" ht="12.75">
      <c r="A91" s="82" t="s">
        <v>128</v>
      </c>
      <c r="B91" s="83"/>
      <c r="C91" s="84"/>
      <c r="D91" s="68"/>
      <c r="E91" s="69">
        <f t="shared" si="6"/>
        <v>0</v>
      </c>
      <c r="F91" s="68"/>
      <c r="G91" s="69">
        <f t="shared" si="7"/>
        <v>0</v>
      </c>
      <c r="H91" s="69">
        <f t="shared" si="8"/>
        <v>0</v>
      </c>
      <c r="I91" s="69">
        <f t="shared" si="9"/>
        <v>0</v>
      </c>
      <c r="J91" s="70">
        <f t="shared" si="10"/>
        <v>0</v>
      </c>
      <c r="K91" s="53"/>
      <c r="L91" s="69">
        <f t="shared" si="11"/>
        <v>0</v>
      </c>
      <c r="M91" s="68"/>
    </row>
    <row r="92" spans="1:13" ht="12.75">
      <c r="A92" s="85" t="s">
        <v>129</v>
      </c>
      <c r="B92" s="86">
        <v>4</v>
      </c>
      <c r="C92" s="87" t="s">
        <v>10</v>
      </c>
      <c r="D92" s="72"/>
      <c r="E92" s="69">
        <f t="shared" si="6"/>
        <v>0</v>
      </c>
      <c r="F92" s="72"/>
      <c r="G92" s="69">
        <f t="shared" si="7"/>
        <v>0</v>
      </c>
      <c r="H92" s="69">
        <f t="shared" si="8"/>
        <v>0</v>
      </c>
      <c r="I92" s="69">
        <f t="shared" si="9"/>
        <v>0</v>
      </c>
      <c r="J92" s="70">
        <f t="shared" si="10"/>
        <v>0</v>
      </c>
      <c r="K92" s="53"/>
      <c r="L92" s="69">
        <f t="shared" si="11"/>
        <v>0</v>
      </c>
      <c r="M92" s="68"/>
    </row>
    <row r="93" spans="1:15" s="4" customFormat="1" ht="15">
      <c r="A93" s="90" t="s">
        <v>28</v>
      </c>
      <c r="B93" s="91"/>
      <c r="C93" s="92"/>
      <c r="D93" s="74"/>
      <c r="E93" s="65"/>
      <c r="F93" s="74"/>
      <c r="G93" s="65"/>
      <c r="H93" s="65"/>
      <c r="I93" s="65"/>
      <c r="J93" s="66"/>
      <c r="K93" s="58"/>
      <c r="L93" s="65"/>
      <c r="M93" s="67">
        <f>SUM(L94:L96)</f>
        <v>0</v>
      </c>
      <c r="N93" s="2"/>
      <c r="O93" s="2"/>
    </row>
    <row r="94" spans="1:15" ht="12.75">
      <c r="A94" s="82" t="s">
        <v>130</v>
      </c>
      <c r="B94" s="83"/>
      <c r="C94" s="84"/>
      <c r="D94" s="68"/>
      <c r="E94" s="69">
        <f t="shared" si="6"/>
        <v>0</v>
      </c>
      <c r="F94" s="68"/>
      <c r="G94" s="69">
        <f t="shared" si="7"/>
        <v>0</v>
      </c>
      <c r="H94" s="69">
        <f t="shared" si="8"/>
        <v>0</v>
      </c>
      <c r="I94" s="69">
        <f t="shared" si="9"/>
        <v>0</v>
      </c>
      <c r="J94" s="70">
        <f t="shared" si="10"/>
        <v>0</v>
      </c>
      <c r="K94" s="53"/>
      <c r="L94" s="69">
        <f t="shared" si="11"/>
        <v>0</v>
      </c>
      <c r="M94" s="68"/>
      <c r="N94" s="35"/>
      <c r="O94" s="35"/>
    </row>
    <row r="95" spans="1:15" ht="12.75">
      <c r="A95" s="85" t="s">
        <v>131</v>
      </c>
      <c r="B95" s="86">
        <v>1</v>
      </c>
      <c r="C95" s="87" t="s">
        <v>10</v>
      </c>
      <c r="D95" s="73"/>
      <c r="E95" s="69">
        <f t="shared" si="6"/>
        <v>0</v>
      </c>
      <c r="F95" s="73"/>
      <c r="G95" s="69">
        <f t="shared" si="7"/>
        <v>0</v>
      </c>
      <c r="H95" s="69">
        <f t="shared" si="8"/>
        <v>0</v>
      </c>
      <c r="I95" s="69">
        <f t="shared" si="9"/>
        <v>0</v>
      </c>
      <c r="J95" s="70">
        <f t="shared" si="10"/>
        <v>0</v>
      </c>
      <c r="K95" s="53"/>
      <c r="L95" s="69">
        <f t="shared" si="11"/>
        <v>0</v>
      </c>
      <c r="M95" s="68"/>
      <c r="N95" s="35"/>
      <c r="O95" s="35"/>
    </row>
    <row r="96" spans="1:15" ht="12.75">
      <c r="A96" s="85" t="s">
        <v>132</v>
      </c>
      <c r="B96" s="83"/>
      <c r="C96" s="84"/>
      <c r="D96" s="68"/>
      <c r="E96" s="69">
        <f t="shared" si="6"/>
        <v>0</v>
      </c>
      <c r="F96" s="68"/>
      <c r="G96" s="69">
        <f t="shared" si="7"/>
        <v>0</v>
      </c>
      <c r="H96" s="69">
        <f t="shared" si="8"/>
        <v>0</v>
      </c>
      <c r="I96" s="69">
        <f t="shared" si="9"/>
        <v>0</v>
      </c>
      <c r="J96" s="70">
        <f t="shared" si="10"/>
        <v>0</v>
      </c>
      <c r="K96" s="53"/>
      <c r="L96" s="69">
        <f t="shared" si="11"/>
        <v>0</v>
      </c>
      <c r="M96" s="68"/>
      <c r="N96" s="35"/>
      <c r="O96" s="35"/>
    </row>
    <row r="97" spans="1:15" s="4" customFormat="1" ht="15">
      <c r="A97" s="90" t="s">
        <v>29</v>
      </c>
      <c r="B97" s="91"/>
      <c r="C97" s="92"/>
      <c r="D97" s="74"/>
      <c r="E97" s="65"/>
      <c r="F97" s="74"/>
      <c r="G97" s="65"/>
      <c r="H97" s="65"/>
      <c r="I97" s="65"/>
      <c r="J97" s="66"/>
      <c r="K97" s="58"/>
      <c r="L97" s="65"/>
      <c r="M97" s="67">
        <f>SUM(L98:L133)</f>
        <v>0</v>
      </c>
      <c r="N97" s="2"/>
      <c r="O97" s="2"/>
    </row>
    <row r="98" spans="1:13" ht="12.75">
      <c r="A98" s="82" t="s">
        <v>30</v>
      </c>
      <c r="B98" s="83"/>
      <c r="C98" s="84"/>
      <c r="D98" s="68"/>
      <c r="E98" s="69">
        <f t="shared" si="6"/>
        <v>0</v>
      </c>
      <c r="F98" s="68"/>
      <c r="G98" s="69">
        <f t="shared" si="7"/>
        <v>0</v>
      </c>
      <c r="H98" s="69">
        <f t="shared" si="8"/>
        <v>0</v>
      </c>
      <c r="I98" s="69">
        <f t="shared" si="9"/>
        <v>0</v>
      </c>
      <c r="J98" s="70">
        <f t="shared" si="10"/>
        <v>0</v>
      </c>
      <c r="K98" s="53"/>
      <c r="L98" s="69">
        <f t="shared" si="11"/>
        <v>0</v>
      </c>
      <c r="M98" s="68"/>
    </row>
    <row r="99" spans="1:15" ht="12.75">
      <c r="A99" s="82" t="s">
        <v>31</v>
      </c>
      <c r="B99" s="83"/>
      <c r="C99" s="84"/>
      <c r="D99" s="68"/>
      <c r="E99" s="69">
        <f t="shared" si="6"/>
        <v>0</v>
      </c>
      <c r="F99" s="68"/>
      <c r="G99" s="69">
        <f t="shared" si="7"/>
        <v>0</v>
      </c>
      <c r="H99" s="69">
        <f t="shared" si="8"/>
        <v>0</v>
      </c>
      <c r="I99" s="69">
        <f t="shared" si="9"/>
        <v>0</v>
      </c>
      <c r="J99" s="70">
        <f t="shared" si="10"/>
        <v>0</v>
      </c>
      <c r="K99" s="53"/>
      <c r="L99" s="69">
        <f t="shared" si="11"/>
        <v>0</v>
      </c>
      <c r="M99" s="68"/>
      <c r="N99" s="34"/>
      <c r="O99" s="33"/>
    </row>
    <row r="100" spans="1:15" ht="12.75">
      <c r="A100" s="85" t="s">
        <v>133</v>
      </c>
      <c r="B100" s="86">
        <v>6</v>
      </c>
      <c r="C100" s="87" t="s">
        <v>10</v>
      </c>
      <c r="D100" s="72"/>
      <c r="E100" s="69">
        <f t="shared" si="6"/>
        <v>0</v>
      </c>
      <c r="F100" s="73"/>
      <c r="G100" s="69">
        <f t="shared" si="7"/>
        <v>0</v>
      </c>
      <c r="H100" s="69">
        <f t="shared" si="8"/>
        <v>0</v>
      </c>
      <c r="I100" s="69">
        <f t="shared" si="9"/>
        <v>0</v>
      </c>
      <c r="J100" s="70">
        <f t="shared" si="10"/>
        <v>0</v>
      </c>
      <c r="K100" s="53"/>
      <c r="L100" s="69">
        <f t="shared" si="11"/>
        <v>0</v>
      </c>
      <c r="M100" s="68"/>
      <c r="N100" s="34"/>
      <c r="O100" s="35"/>
    </row>
    <row r="101" spans="1:13" ht="12.75">
      <c r="A101" s="85" t="s">
        <v>134</v>
      </c>
      <c r="B101" s="86">
        <v>3</v>
      </c>
      <c r="C101" s="87" t="s">
        <v>33</v>
      </c>
      <c r="D101" s="72"/>
      <c r="E101" s="69">
        <f t="shared" si="6"/>
        <v>0</v>
      </c>
      <c r="F101" s="73"/>
      <c r="G101" s="69">
        <f t="shared" si="7"/>
        <v>0</v>
      </c>
      <c r="H101" s="69">
        <f t="shared" si="8"/>
        <v>0</v>
      </c>
      <c r="I101" s="69">
        <f t="shared" si="9"/>
        <v>0</v>
      </c>
      <c r="J101" s="70">
        <f t="shared" si="10"/>
        <v>0</v>
      </c>
      <c r="K101" s="53"/>
      <c r="L101" s="69">
        <f t="shared" si="11"/>
        <v>0</v>
      </c>
      <c r="M101" s="68"/>
    </row>
    <row r="102" spans="1:15" ht="12.75">
      <c r="A102" s="82" t="s">
        <v>32</v>
      </c>
      <c r="B102" s="83"/>
      <c r="C102" s="84"/>
      <c r="D102" s="68"/>
      <c r="E102" s="69">
        <f t="shared" si="6"/>
        <v>0</v>
      </c>
      <c r="F102" s="68"/>
      <c r="G102" s="69">
        <f t="shared" si="7"/>
        <v>0</v>
      </c>
      <c r="H102" s="69">
        <f t="shared" si="8"/>
        <v>0</v>
      </c>
      <c r="I102" s="69">
        <f t="shared" si="9"/>
        <v>0</v>
      </c>
      <c r="J102" s="70">
        <f t="shared" si="10"/>
        <v>0</v>
      </c>
      <c r="K102" s="53"/>
      <c r="L102" s="69">
        <f t="shared" si="11"/>
        <v>0</v>
      </c>
      <c r="M102" s="68"/>
      <c r="N102" s="34"/>
      <c r="O102" s="34"/>
    </row>
    <row r="103" spans="1:15" ht="12.75">
      <c r="A103" s="85" t="s">
        <v>135</v>
      </c>
      <c r="B103" s="86">
        <v>3</v>
      </c>
      <c r="C103" s="87" t="s">
        <v>10</v>
      </c>
      <c r="D103" s="71"/>
      <c r="E103" s="69">
        <f t="shared" si="6"/>
        <v>0</v>
      </c>
      <c r="F103" s="71"/>
      <c r="G103" s="69">
        <f t="shared" si="7"/>
        <v>0</v>
      </c>
      <c r="H103" s="69">
        <f t="shared" si="8"/>
        <v>0</v>
      </c>
      <c r="I103" s="69">
        <f t="shared" si="9"/>
        <v>0</v>
      </c>
      <c r="J103" s="70">
        <f t="shared" si="10"/>
        <v>0</v>
      </c>
      <c r="K103" s="53"/>
      <c r="L103" s="69">
        <f t="shared" si="11"/>
        <v>0</v>
      </c>
      <c r="M103" s="68"/>
      <c r="N103" s="34"/>
      <c r="O103" s="35"/>
    </row>
    <row r="104" spans="1:13" ht="12.75">
      <c r="A104" s="85" t="s">
        <v>229</v>
      </c>
      <c r="B104" s="86">
        <v>1</v>
      </c>
      <c r="C104" s="87" t="s">
        <v>10</v>
      </c>
      <c r="D104" s="71"/>
      <c r="E104" s="69">
        <f t="shared" si="6"/>
        <v>0</v>
      </c>
      <c r="F104" s="72"/>
      <c r="G104" s="69">
        <f t="shared" si="7"/>
        <v>0</v>
      </c>
      <c r="H104" s="69">
        <f t="shared" si="8"/>
        <v>0</v>
      </c>
      <c r="I104" s="69">
        <f t="shared" si="9"/>
        <v>0</v>
      </c>
      <c r="J104" s="70">
        <f t="shared" si="10"/>
        <v>0</v>
      </c>
      <c r="K104" s="53"/>
      <c r="L104" s="69">
        <f t="shared" si="11"/>
        <v>0</v>
      </c>
      <c r="M104" s="68"/>
    </row>
    <row r="105" spans="1:15" ht="12.75">
      <c r="A105" s="85" t="s">
        <v>230</v>
      </c>
      <c r="B105" s="86">
        <v>9</v>
      </c>
      <c r="C105" s="87" t="s">
        <v>33</v>
      </c>
      <c r="D105" s="71"/>
      <c r="E105" s="69">
        <f t="shared" si="6"/>
        <v>0</v>
      </c>
      <c r="F105" s="71"/>
      <c r="G105" s="69">
        <f t="shared" si="7"/>
        <v>0</v>
      </c>
      <c r="H105" s="69">
        <f t="shared" si="8"/>
        <v>0</v>
      </c>
      <c r="I105" s="69">
        <f t="shared" si="9"/>
        <v>0</v>
      </c>
      <c r="J105" s="70">
        <f t="shared" si="10"/>
        <v>0</v>
      </c>
      <c r="K105" s="53"/>
      <c r="L105" s="69">
        <f t="shared" si="11"/>
        <v>0</v>
      </c>
      <c r="M105" s="68"/>
      <c r="N105" s="34"/>
      <c r="O105" s="34"/>
    </row>
    <row r="106" spans="1:15" ht="12.75">
      <c r="A106" s="82" t="s">
        <v>34</v>
      </c>
      <c r="B106" s="83"/>
      <c r="C106" s="84"/>
      <c r="D106" s="68"/>
      <c r="E106" s="69">
        <f t="shared" si="6"/>
        <v>0</v>
      </c>
      <c r="F106" s="68"/>
      <c r="G106" s="69">
        <f t="shared" si="7"/>
        <v>0</v>
      </c>
      <c r="H106" s="69">
        <f t="shared" si="8"/>
        <v>0</v>
      </c>
      <c r="I106" s="69">
        <f t="shared" si="9"/>
        <v>0</v>
      </c>
      <c r="J106" s="70">
        <f t="shared" si="10"/>
        <v>0</v>
      </c>
      <c r="K106" s="53"/>
      <c r="L106" s="69">
        <f t="shared" si="11"/>
        <v>0</v>
      </c>
      <c r="M106" s="68"/>
      <c r="N106" s="35"/>
      <c r="O106" s="35"/>
    </row>
    <row r="107" spans="1:15" ht="12.75">
      <c r="A107" s="85" t="s">
        <v>136</v>
      </c>
      <c r="B107" s="88">
        <v>25</v>
      </c>
      <c r="C107" s="87" t="s">
        <v>24</v>
      </c>
      <c r="D107" s="71"/>
      <c r="E107" s="69">
        <f t="shared" si="6"/>
        <v>0</v>
      </c>
      <c r="F107" s="71"/>
      <c r="G107" s="69">
        <f t="shared" si="7"/>
        <v>0</v>
      </c>
      <c r="H107" s="69">
        <f t="shared" si="8"/>
        <v>0</v>
      </c>
      <c r="I107" s="69">
        <f t="shared" si="9"/>
        <v>0</v>
      </c>
      <c r="J107" s="70">
        <f t="shared" si="10"/>
        <v>0</v>
      </c>
      <c r="K107" s="53"/>
      <c r="L107" s="69">
        <f t="shared" si="11"/>
        <v>0</v>
      </c>
      <c r="M107" s="68"/>
      <c r="N107" s="34"/>
      <c r="O107" s="34"/>
    </row>
    <row r="108" spans="1:15" ht="12.75">
      <c r="A108" s="85" t="s">
        <v>137</v>
      </c>
      <c r="B108" s="89">
        <v>200</v>
      </c>
      <c r="C108" s="87" t="s">
        <v>24</v>
      </c>
      <c r="D108" s="71"/>
      <c r="E108" s="69">
        <f t="shared" si="6"/>
        <v>0</v>
      </c>
      <c r="F108" s="71"/>
      <c r="G108" s="69">
        <f t="shared" si="7"/>
        <v>0</v>
      </c>
      <c r="H108" s="69">
        <f t="shared" si="8"/>
        <v>0</v>
      </c>
      <c r="I108" s="69">
        <f t="shared" si="9"/>
        <v>0</v>
      </c>
      <c r="J108" s="70">
        <f t="shared" si="10"/>
        <v>0</v>
      </c>
      <c r="K108" s="53"/>
      <c r="L108" s="69">
        <f t="shared" si="11"/>
        <v>0</v>
      </c>
      <c r="M108" s="68"/>
      <c r="N108" s="35"/>
      <c r="O108" s="35"/>
    </row>
    <row r="109" spans="1:15" ht="12.75">
      <c r="A109" s="85" t="s">
        <v>138</v>
      </c>
      <c r="B109" s="88">
        <v>20</v>
      </c>
      <c r="C109" s="87" t="s">
        <v>24</v>
      </c>
      <c r="D109" s="71"/>
      <c r="E109" s="69">
        <f t="shared" si="6"/>
        <v>0</v>
      </c>
      <c r="F109" s="71"/>
      <c r="G109" s="69">
        <f t="shared" si="7"/>
        <v>0</v>
      </c>
      <c r="H109" s="69">
        <f t="shared" si="8"/>
        <v>0</v>
      </c>
      <c r="I109" s="69">
        <f t="shared" si="9"/>
        <v>0</v>
      </c>
      <c r="J109" s="70">
        <f t="shared" si="10"/>
        <v>0</v>
      </c>
      <c r="K109" s="53"/>
      <c r="L109" s="69">
        <f t="shared" si="11"/>
        <v>0</v>
      </c>
      <c r="M109" s="68"/>
      <c r="N109" s="35"/>
      <c r="O109" s="35"/>
    </row>
    <row r="110" spans="1:15" ht="12.75">
      <c r="A110" s="85" t="s">
        <v>139</v>
      </c>
      <c r="B110" s="88">
        <v>60</v>
      </c>
      <c r="C110" s="87" t="s">
        <v>24</v>
      </c>
      <c r="D110" s="71"/>
      <c r="E110" s="69">
        <f t="shared" si="6"/>
        <v>0</v>
      </c>
      <c r="F110" s="71"/>
      <c r="G110" s="69">
        <f t="shared" si="7"/>
        <v>0</v>
      </c>
      <c r="H110" s="69">
        <f t="shared" si="8"/>
        <v>0</v>
      </c>
      <c r="I110" s="69">
        <f t="shared" si="9"/>
        <v>0</v>
      </c>
      <c r="J110" s="70">
        <f t="shared" si="10"/>
        <v>0</v>
      </c>
      <c r="K110" s="53"/>
      <c r="L110" s="69">
        <f t="shared" si="11"/>
        <v>0</v>
      </c>
      <c r="M110" s="68"/>
      <c r="N110" s="35"/>
      <c r="O110" s="35"/>
    </row>
    <row r="111" spans="1:15" ht="12.75">
      <c r="A111" s="85" t="s">
        <v>140</v>
      </c>
      <c r="B111" s="86">
        <v>3</v>
      </c>
      <c r="C111" s="87" t="s">
        <v>10</v>
      </c>
      <c r="D111" s="72"/>
      <c r="E111" s="69">
        <f t="shared" si="6"/>
        <v>0</v>
      </c>
      <c r="F111" s="71"/>
      <c r="G111" s="69">
        <f t="shared" si="7"/>
        <v>0</v>
      </c>
      <c r="H111" s="69">
        <f t="shared" si="8"/>
        <v>0</v>
      </c>
      <c r="I111" s="69">
        <f t="shared" si="9"/>
        <v>0</v>
      </c>
      <c r="J111" s="70">
        <f t="shared" si="10"/>
        <v>0</v>
      </c>
      <c r="K111" s="53"/>
      <c r="L111" s="69">
        <f t="shared" si="11"/>
        <v>0</v>
      </c>
      <c r="M111" s="68"/>
      <c r="N111" s="35"/>
      <c r="O111" s="35"/>
    </row>
    <row r="112" spans="1:15" ht="12.75">
      <c r="A112" s="82" t="s">
        <v>35</v>
      </c>
      <c r="B112" s="83"/>
      <c r="C112" s="84"/>
      <c r="D112" s="68"/>
      <c r="E112" s="69">
        <f t="shared" si="6"/>
        <v>0</v>
      </c>
      <c r="F112" s="68"/>
      <c r="G112" s="69">
        <f t="shared" si="7"/>
        <v>0</v>
      </c>
      <c r="H112" s="69">
        <f t="shared" si="8"/>
        <v>0</v>
      </c>
      <c r="I112" s="69">
        <f t="shared" si="9"/>
        <v>0</v>
      </c>
      <c r="J112" s="70">
        <f t="shared" si="10"/>
        <v>0</v>
      </c>
      <c r="K112" s="53"/>
      <c r="L112" s="69">
        <f t="shared" si="11"/>
        <v>0</v>
      </c>
      <c r="M112" s="68"/>
      <c r="N112" s="35"/>
      <c r="O112" s="35"/>
    </row>
    <row r="113" spans="1:15" ht="12.75">
      <c r="A113" s="85" t="s">
        <v>141</v>
      </c>
      <c r="B113" s="88">
        <v>15</v>
      </c>
      <c r="C113" s="87" t="s">
        <v>24</v>
      </c>
      <c r="D113" s="71"/>
      <c r="E113" s="69">
        <f t="shared" si="6"/>
        <v>0</v>
      </c>
      <c r="F113" s="71"/>
      <c r="G113" s="69">
        <f t="shared" si="7"/>
        <v>0</v>
      </c>
      <c r="H113" s="69">
        <f t="shared" si="8"/>
        <v>0</v>
      </c>
      <c r="I113" s="69">
        <f t="shared" si="9"/>
        <v>0</v>
      </c>
      <c r="J113" s="70">
        <f t="shared" si="10"/>
        <v>0</v>
      </c>
      <c r="K113" s="53"/>
      <c r="L113" s="69">
        <f t="shared" si="11"/>
        <v>0</v>
      </c>
      <c r="M113" s="68"/>
      <c r="N113" s="35"/>
      <c r="O113" s="35"/>
    </row>
    <row r="114" spans="1:15" ht="12.75">
      <c r="A114" s="85" t="s">
        <v>142</v>
      </c>
      <c r="B114" s="86">
        <v>3</v>
      </c>
      <c r="C114" s="87" t="s">
        <v>10</v>
      </c>
      <c r="D114" s="71"/>
      <c r="E114" s="69">
        <f t="shared" si="6"/>
        <v>0</v>
      </c>
      <c r="F114" s="71"/>
      <c r="G114" s="69">
        <f t="shared" si="7"/>
        <v>0</v>
      </c>
      <c r="H114" s="69">
        <f t="shared" si="8"/>
        <v>0</v>
      </c>
      <c r="I114" s="69">
        <f t="shared" si="9"/>
        <v>0</v>
      </c>
      <c r="J114" s="70">
        <f t="shared" si="10"/>
        <v>0</v>
      </c>
      <c r="K114" s="53"/>
      <c r="L114" s="69">
        <f t="shared" si="11"/>
        <v>0</v>
      </c>
      <c r="M114" s="68"/>
      <c r="N114" s="35"/>
      <c r="O114" s="35"/>
    </row>
    <row r="115" spans="1:15" ht="12.75">
      <c r="A115" s="85" t="s">
        <v>143</v>
      </c>
      <c r="B115" s="88">
        <v>10</v>
      </c>
      <c r="C115" s="87" t="s">
        <v>10</v>
      </c>
      <c r="D115" s="71"/>
      <c r="E115" s="69">
        <f t="shared" si="6"/>
        <v>0</v>
      </c>
      <c r="F115" s="71"/>
      <c r="G115" s="69">
        <f t="shared" si="7"/>
        <v>0</v>
      </c>
      <c r="H115" s="69">
        <f t="shared" si="8"/>
        <v>0</v>
      </c>
      <c r="I115" s="69">
        <f t="shared" si="9"/>
        <v>0</v>
      </c>
      <c r="J115" s="70">
        <f t="shared" si="10"/>
        <v>0</v>
      </c>
      <c r="K115" s="53"/>
      <c r="L115" s="69">
        <f t="shared" si="11"/>
        <v>0</v>
      </c>
      <c r="M115" s="68"/>
      <c r="N115" s="35"/>
      <c r="O115" s="35"/>
    </row>
    <row r="116" spans="1:15" ht="12.75">
      <c r="A116" s="85" t="s">
        <v>144</v>
      </c>
      <c r="B116" s="88">
        <v>10</v>
      </c>
      <c r="C116" s="87" t="s">
        <v>10</v>
      </c>
      <c r="D116" s="71"/>
      <c r="E116" s="69">
        <f t="shared" si="6"/>
        <v>0</v>
      </c>
      <c r="F116" s="71"/>
      <c r="G116" s="69">
        <f t="shared" si="7"/>
        <v>0</v>
      </c>
      <c r="H116" s="69">
        <f t="shared" si="8"/>
        <v>0</v>
      </c>
      <c r="I116" s="69">
        <f t="shared" si="9"/>
        <v>0</v>
      </c>
      <c r="J116" s="70">
        <f t="shared" si="10"/>
        <v>0</v>
      </c>
      <c r="K116" s="53"/>
      <c r="L116" s="69">
        <f t="shared" si="11"/>
        <v>0</v>
      </c>
      <c r="M116" s="68"/>
      <c r="N116" s="35"/>
      <c r="O116" s="35"/>
    </row>
    <row r="117" spans="1:15" ht="12.75">
      <c r="A117" s="85" t="s">
        <v>145</v>
      </c>
      <c r="B117" s="88">
        <v>30</v>
      </c>
      <c r="C117" s="87" t="s">
        <v>10</v>
      </c>
      <c r="D117" s="71"/>
      <c r="E117" s="69">
        <f t="shared" si="6"/>
        <v>0</v>
      </c>
      <c r="F117" s="71"/>
      <c r="G117" s="69">
        <f t="shared" si="7"/>
        <v>0</v>
      </c>
      <c r="H117" s="69">
        <f t="shared" si="8"/>
        <v>0</v>
      </c>
      <c r="I117" s="69">
        <f t="shared" si="9"/>
        <v>0</v>
      </c>
      <c r="J117" s="70">
        <f t="shared" si="10"/>
        <v>0</v>
      </c>
      <c r="K117" s="53"/>
      <c r="L117" s="69">
        <f t="shared" si="11"/>
        <v>0</v>
      </c>
      <c r="M117" s="68"/>
      <c r="N117" s="35"/>
      <c r="O117" s="35"/>
    </row>
    <row r="118" spans="1:15" ht="12.75">
      <c r="A118" s="85" t="s">
        <v>146</v>
      </c>
      <c r="B118" s="88">
        <v>60</v>
      </c>
      <c r="C118" s="87" t="s">
        <v>24</v>
      </c>
      <c r="D118" s="71"/>
      <c r="E118" s="69">
        <f t="shared" si="6"/>
        <v>0</v>
      </c>
      <c r="F118" s="71"/>
      <c r="G118" s="69">
        <f t="shared" si="7"/>
        <v>0</v>
      </c>
      <c r="H118" s="69">
        <f t="shared" si="8"/>
        <v>0</v>
      </c>
      <c r="I118" s="69">
        <f t="shared" si="9"/>
        <v>0</v>
      </c>
      <c r="J118" s="70">
        <f t="shared" si="10"/>
        <v>0</v>
      </c>
      <c r="K118" s="53"/>
      <c r="L118" s="69">
        <f t="shared" si="11"/>
        <v>0</v>
      </c>
      <c r="M118" s="68"/>
      <c r="N118" s="35"/>
      <c r="O118" s="35"/>
    </row>
    <row r="119" spans="1:15" ht="12.75">
      <c r="A119" s="85" t="s">
        <v>147</v>
      </c>
      <c r="B119" s="88">
        <v>15</v>
      </c>
      <c r="C119" s="87" t="s">
        <v>33</v>
      </c>
      <c r="D119" s="71"/>
      <c r="E119" s="69">
        <f t="shared" si="6"/>
        <v>0</v>
      </c>
      <c r="F119" s="71"/>
      <c r="G119" s="69">
        <f t="shared" si="7"/>
        <v>0</v>
      </c>
      <c r="H119" s="69">
        <f t="shared" si="8"/>
        <v>0</v>
      </c>
      <c r="I119" s="69">
        <f t="shared" si="9"/>
        <v>0</v>
      </c>
      <c r="J119" s="70">
        <f t="shared" si="10"/>
        <v>0</v>
      </c>
      <c r="K119" s="53"/>
      <c r="L119" s="69">
        <f t="shared" si="11"/>
        <v>0</v>
      </c>
      <c r="M119" s="68"/>
      <c r="N119" s="35"/>
      <c r="O119" s="35"/>
    </row>
    <row r="120" spans="1:15" ht="12.75">
      <c r="A120" s="85" t="s">
        <v>148</v>
      </c>
      <c r="B120" s="88">
        <v>30</v>
      </c>
      <c r="C120" s="87" t="s">
        <v>33</v>
      </c>
      <c r="D120" s="71"/>
      <c r="E120" s="69">
        <f t="shared" si="6"/>
        <v>0</v>
      </c>
      <c r="F120" s="71"/>
      <c r="G120" s="69">
        <f t="shared" si="7"/>
        <v>0</v>
      </c>
      <c r="H120" s="69">
        <f t="shared" si="8"/>
        <v>0</v>
      </c>
      <c r="I120" s="69">
        <f t="shared" si="9"/>
        <v>0</v>
      </c>
      <c r="J120" s="70">
        <f t="shared" si="10"/>
        <v>0</v>
      </c>
      <c r="K120" s="53"/>
      <c r="L120" s="69">
        <f t="shared" si="11"/>
        <v>0</v>
      </c>
      <c r="M120" s="68"/>
      <c r="N120" s="35"/>
      <c r="O120" s="35"/>
    </row>
    <row r="121" spans="1:15" ht="12.75">
      <c r="A121" s="85" t="s">
        <v>149</v>
      </c>
      <c r="B121" s="88">
        <v>50</v>
      </c>
      <c r="C121" s="87" t="s">
        <v>33</v>
      </c>
      <c r="D121" s="71"/>
      <c r="E121" s="69">
        <f t="shared" si="6"/>
        <v>0</v>
      </c>
      <c r="F121" s="71"/>
      <c r="G121" s="69">
        <f t="shared" si="7"/>
        <v>0</v>
      </c>
      <c r="H121" s="69">
        <f t="shared" si="8"/>
        <v>0</v>
      </c>
      <c r="I121" s="69">
        <f t="shared" si="9"/>
        <v>0</v>
      </c>
      <c r="J121" s="70">
        <f t="shared" si="10"/>
        <v>0</v>
      </c>
      <c r="K121" s="53"/>
      <c r="L121" s="69">
        <f t="shared" si="11"/>
        <v>0</v>
      </c>
      <c r="M121" s="68"/>
      <c r="N121" s="35"/>
      <c r="O121" s="35"/>
    </row>
    <row r="122" spans="1:15" ht="12.75">
      <c r="A122" s="82" t="s">
        <v>36</v>
      </c>
      <c r="B122" s="83"/>
      <c r="C122" s="84"/>
      <c r="D122" s="68"/>
      <c r="E122" s="69">
        <f t="shared" si="6"/>
        <v>0</v>
      </c>
      <c r="F122" s="68"/>
      <c r="G122" s="69">
        <f t="shared" si="7"/>
        <v>0</v>
      </c>
      <c r="H122" s="69">
        <f t="shared" si="8"/>
        <v>0</v>
      </c>
      <c r="I122" s="69">
        <f t="shared" si="9"/>
        <v>0</v>
      </c>
      <c r="J122" s="70">
        <f t="shared" si="10"/>
        <v>0</v>
      </c>
      <c r="K122" s="53"/>
      <c r="L122" s="69">
        <f t="shared" si="11"/>
        <v>0</v>
      </c>
      <c r="M122" s="68"/>
      <c r="N122" s="35"/>
      <c r="O122" s="35"/>
    </row>
    <row r="123" spans="1:15" ht="12.75">
      <c r="A123" s="85" t="s">
        <v>150</v>
      </c>
      <c r="B123" s="86">
        <v>1</v>
      </c>
      <c r="C123" s="87" t="s">
        <v>10</v>
      </c>
      <c r="D123" s="72"/>
      <c r="E123" s="69">
        <f t="shared" si="6"/>
        <v>0</v>
      </c>
      <c r="F123" s="72"/>
      <c r="G123" s="69">
        <f t="shared" si="7"/>
        <v>0</v>
      </c>
      <c r="H123" s="69">
        <f t="shared" si="8"/>
        <v>0</v>
      </c>
      <c r="I123" s="69">
        <f t="shared" si="9"/>
        <v>0</v>
      </c>
      <c r="J123" s="70">
        <f t="shared" si="10"/>
        <v>0</v>
      </c>
      <c r="K123" s="53"/>
      <c r="L123" s="69">
        <f t="shared" si="11"/>
        <v>0</v>
      </c>
      <c r="M123" s="68"/>
      <c r="N123" s="35"/>
      <c r="O123" s="35"/>
    </row>
    <row r="124" spans="1:15" ht="12.75">
      <c r="A124" s="85" t="s">
        <v>151</v>
      </c>
      <c r="B124" s="86">
        <v>1</v>
      </c>
      <c r="C124" s="87" t="s">
        <v>10</v>
      </c>
      <c r="D124" s="72"/>
      <c r="E124" s="69">
        <f t="shared" si="6"/>
        <v>0</v>
      </c>
      <c r="F124" s="72"/>
      <c r="G124" s="69">
        <f t="shared" si="7"/>
        <v>0</v>
      </c>
      <c r="H124" s="69">
        <f t="shared" si="8"/>
        <v>0</v>
      </c>
      <c r="I124" s="69">
        <f t="shared" si="9"/>
        <v>0</v>
      </c>
      <c r="J124" s="70">
        <f t="shared" si="10"/>
        <v>0</v>
      </c>
      <c r="K124" s="53"/>
      <c r="L124" s="69">
        <f t="shared" si="11"/>
        <v>0</v>
      </c>
      <c r="M124" s="68"/>
      <c r="N124" s="35"/>
      <c r="O124" s="35"/>
    </row>
    <row r="125" spans="1:15" ht="12.75">
      <c r="A125" s="82" t="s">
        <v>37</v>
      </c>
      <c r="B125" s="83"/>
      <c r="C125" s="84"/>
      <c r="D125" s="68"/>
      <c r="E125" s="69">
        <f t="shared" si="6"/>
        <v>0</v>
      </c>
      <c r="F125" s="68"/>
      <c r="G125" s="69">
        <f t="shared" si="7"/>
        <v>0</v>
      </c>
      <c r="H125" s="69">
        <f t="shared" si="8"/>
        <v>0</v>
      </c>
      <c r="I125" s="69">
        <f t="shared" si="9"/>
        <v>0</v>
      </c>
      <c r="J125" s="70">
        <f t="shared" si="10"/>
        <v>0</v>
      </c>
      <c r="K125" s="53"/>
      <c r="L125" s="69">
        <f t="shared" si="11"/>
        <v>0</v>
      </c>
      <c r="M125" s="68"/>
      <c r="N125" s="35"/>
      <c r="O125" s="35"/>
    </row>
    <row r="126" spans="1:15" ht="12.75">
      <c r="A126" s="85" t="s">
        <v>152</v>
      </c>
      <c r="B126" s="86">
        <v>1</v>
      </c>
      <c r="C126" s="87" t="s">
        <v>10</v>
      </c>
      <c r="D126" s="71"/>
      <c r="E126" s="69">
        <f t="shared" si="6"/>
        <v>0</v>
      </c>
      <c r="F126" s="71"/>
      <c r="G126" s="69">
        <f t="shared" si="7"/>
        <v>0</v>
      </c>
      <c r="H126" s="69">
        <f t="shared" si="8"/>
        <v>0</v>
      </c>
      <c r="I126" s="69">
        <f t="shared" si="9"/>
        <v>0</v>
      </c>
      <c r="J126" s="70">
        <f t="shared" si="10"/>
        <v>0</v>
      </c>
      <c r="K126" s="53"/>
      <c r="L126" s="69">
        <f t="shared" si="11"/>
        <v>0</v>
      </c>
      <c r="M126" s="68"/>
      <c r="N126" s="35"/>
      <c r="O126" s="35"/>
    </row>
    <row r="127" spans="1:15" ht="12.75">
      <c r="A127" s="85" t="s">
        <v>153</v>
      </c>
      <c r="B127" s="86">
        <v>1</v>
      </c>
      <c r="C127" s="87" t="s">
        <v>10</v>
      </c>
      <c r="D127" s="71"/>
      <c r="E127" s="69">
        <f t="shared" si="6"/>
        <v>0</v>
      </c>
      <c r="F127" s="71"/>
      <c r="G127" s="69">
        <f t="shared" si="7"/>
        <v>0</v>
      </c>
      <c r="H127" s="69">
        <f t="shared" si="8"/>
        <v>0</v>
      </c>
      <c r="I127" s="69">
        <f t="shared" si="9"/>
        <v>0</v>
      </c>
      <c r="J127" s="70">
        <f t="shared" si="10"/>
        <v>0</v>
      </c>
      <c r="K127" s="53"/>
      <c r="L127" s="69">
        <f t="shared" si="11"/>
        <v>0</v>
      </c>
      <c r="M127" s="68"/>
      <c r="N127" s="35"/>
      <c r="O127" s="35"/>
    </row>
    <row r="128" spans="1:15" ht="12.75">
      <c r="A128" s="85" t="s">
        <v>154</v>
      </c>
      <c r="B128" s="86">
        <v>2</v>
      </c>
      <c r="C128" s="87" t="s">
        <v>10</v>
      </c>
      <c r="D128" s="71"/>
      <c r="E128" s="69">
        <f t="shared" si="6"/>
        <v>0</v>
      </c>
      <c r="F128" s="71"/>
      <c r="G128" s="69">
        <f t="shared" si="7"/>
        <v>0</v>
      </c>
      <c r="H128" s="69">
        <f t="shared" si="8"/>
        <v>0</v>
      </c>
      <c r="I128" s="69">
        <f t="shared" si="9"/>
        <v>0</v>
      </c>
      <c r="J128" s="70">
        <f t="shared" si="10"/>
        <v>0</v>
      </c>
      <c r="K128" s="53"/>
      <c r="L128" s="69">
        <f t="shared" si="11"/>
        <v>0</v>
      </c>
      <c r="M128" s="68"/>
      <c r="N128" s="35"/>
      <c r="O128" s="35"/>
    </row>
    <row r="129" spans="1:15" ht="12.75">
      <c r="A129" s="82" t="s">
        <v>38</v>
      </c>
      <c r="B129" s="83"/>
      <c r="C129" s="84"/>
      <c r="D129" s="68"/>
      <c r="E129" s="69">
        <f t="shared" si="6"/>
        <v>0</v>
      </c>
      <c r="F129" s="68"/>
      <c r="G129" s="69">
        <f t="shared" si="7"/>
        <v>0</v>
      </c>
      <c r="H129" s="69">
        <f t="shared" si="8"/>
        <v>0</v>
      </c>
      <c r="I129" s="69">
        <f t="shared" si="9"/>
        <v>0</v>
      </c>
      <c r="J129" s="70">
        <f t="shared" si="10"/>
        <v>0</v>
      </c>
      <c r="K129" s="53"/>
      <c r="L129" s="69">
        <f t="shared" si="11"/>
        <v>0</v>
      </c>
      <c r="M129" s="68"/>
      <c r="N129" s="35"/>
      <c r="O129" s="35"/>
    </row>
    <row r="130" spans="1:15" ht="12.75">
      <c r="A130" s="85" t="s">
        <v>155</v>
      </c>
      <c r="B130" s="86">
        <v>9</v>
      </c>
      <c r="C130" s="87" t="s">
        <v>33</v>
      </c>
      <c r="D130" s="71"/>
      <c r="E130" s="69">
        <f t="shared" si="6"/>
        <v>0</v>
      </c>
      <c r="F130" s="71"/>
      <c r="G130" s="69">
        <f t="shared" si="7"/>
        <v>0</v>
      </c>
      <c r="H130" s="69">
        <f t="shared" si="8"/>
        <v>0</v>
      </c>
      <c r="I130" s="69">
        <f t="shared" si="9"/>
        <v>0</v>
      </c>
      <c r="J130" s="70">
        <f t="shared" si="10"/>
        <v>0</v>
      </c>
      <c r="K130" s="53"/>
      <c r="L130" s="69">
        <f t="shared" si="11"/>
        <v>0</v>
      </c>
      <c r="M130" s="68"/>
      <c r="N130" s="35"/>
      <c r="O130" s="35"/>
    </row>
    <row r="131" spans="1:15" ht="12.75">
      <c r="A131" s="85" t="s">
        <v>156</v>
      </c>
      <c r="B131" s="88">
        <v>12</v>
      </c>
      <c r="C131" s="87" t="s">
        <v>33</v>
      </c>
      <c r="D131" s="71"/>
      <c r="E131" s="69">
        <f t="shared" si="6"/>
        <v>0</v>
      </c>
      <c r="F131" s="71"/>
      <c r="G131" s="69">
        <f t="shared" si="7"/>
        <v>0</v>
      </c>
      <c r="H131" s="69">
        <f t="shared" si="8"/>
        <v>0</v>
      </c>
      <c r="I131" s="69">
        <f t="shared" si="9"/>
        <v>0</v>
      </c>
      <c r="J131" s="70">
        <f t="shared" si="10"/>
        <v>0</v>
      </c>
      <c r="K131" s="53"/>
      <c r="L131" s="69">
        <f t="shared" si="11"/>
        <v>0</v>
      </c>
      <c r="M131" s="68"/>
      <c r="N131" s="35"/>
      <c r="O131" s="35"/>
    </row>
    <row r="132" spans="1:15" ht="12.75">
      <c r="A132" s="85" t="s">
        <v>157</v>
      </c>
      <c r="B132" s="86">
        <v>2</v>
      </c>
      <c r="C132" s="87" t="s">
        <v>33</v>
      </c>
      <c r="D132" s="71"/>
      <c r="E132" s="69">
        <f t="shared" si="6"/>
        <v>0</v>
      </c>
      <c r="F132" s="71"/>
      <c r="G132" s="69">
        <f t="shared" si="7"/>
        <v>0</v>
      </c>
      <c r="H132" s="69">
        <f t="shared" si="8"/>
        <v>0</v>
      </c>
      <c r="I132" s="69">
        <f t="shared" si="9"/>
        <v>0</v>
      </c>
      <c r="J132" s="70">
        <f t="shared" si="10"/>
        <v>0</v>
      </c>
      <c r="K132" s="53"/>
      <c r="L132" s="69">
        <f t="shared" si="11"/>
        <v>0</v>
      </c>
      <c r="M132" s="68"/>
      <c r="N132" s="34"/>
      <c r="O132" s="34"/>
    </row>
    <row r="133" spans="1:13" ht="12.75">
      <c r="A133" s="85" t="s">
        <v>158</v>
      </c>
      <c r="B133" s="86">
        <v>2</v>
      </c>
      <c r="C133" s="87" t="s">
        <v>33</v>
      </c>
      <c r="D133" s="71"/>
      <c r="E133" s="69">
        <f t="shared" si="6"/>
        <v>0</v>
      </c>
      <c r="F133" s="71"/>
      <c r="G133" s="69">
        <f t="shared" si="7"/>
        <v>0</v>
      </c>
      <c r="H133" s="69">
        <f t="shared" si="8"/>
        <v>0</v>
      </c>
      <c r="I133" s="69">
        <f t="shared" si="9"/>
        <v>0</v>
      </c>
      <c r="J133" s="70">
        <f t="shared" si="10"/>
        <v>0</v>
      </c>
      <c r="K133" s="53"/>
      <c r="L133" s="69">
        <f t="shared" si="11"/>
        <v>0</v>
      </c>
      <c r="M133" s="68"/>
    </row>
    <row r="134" spans="1:15" s="4" customFormat="1" ht="15">
      <c r="A134" s="90" t="s">
        <v>280</v>
      </c>
      <c r="B134" s="91"/>
      <c r="C134" s="92"/>
      <c r="D134" s="74"/>
      <c r="E134" s="65"/>
      <c r="F134" s="74"/>
      <c r="G134" s="65"/>
      <c r="H134" s="65"/>
      <c r="I134" s="65"/>
      <c r="J134" s="66"/>
      <c r="K134" s="58"/>
      <c r="L134" s="65"/>
      <c r="M134" s="67">
        <f>SUM(L135:L192)</f>
        <v>0</v>
      </c>
      <c r="N134" s="2"/>
      <c r="O134" s="2"/>
    </row>
    <row r="135" spans="1:13" ht="12.75">
      <c r="A135" s="82" t="s">
        <v>40</v>
      </c>
      <c r="B135" s="83"/>
      <c r="C135" s="84"/>
      <c r="D135" s="68"/>
      <c r="E135" s="69">
        <f t="shared" si="6"/>
        <v>0</v>
      </c>
      <c r="F135" s="68"/>
      <c r="G135" s="69">
        <f t="shared" si="7"/>
        <v>0</v>
      </c>
      <c r="H135" s="69">
        <f t="shared" si="8"/>
        <v>0</v>
      </c>
      <c r="I135" s="69">
        <f t="shared" si="9"/>
        <v>0</v>
      </c>
      <c r="J135" s="70">
        <f t="shared" si="10"/>
        <v>0</v>
      </c>
      <c r="K135" s="53"/>
      <c r="L135" s="69">
        <f t="shared" si="11"/>
        <v>0</v>
      </c>
      <c r="M135" s="68"/>
    </row>
    <row r="136" spans="1:15" ht="12.75">
      <c r="A136" s="82" t="s">
        <v>41</v>
      </c>
      <c r="B136" s="83"/>
      <c r="C136" s="84"/>
      <c r="D136" s="68"/>
      <c r="E136" s="69">
        <f t="shared" si="6"/>
        <v>0</v>
      </c>
      <c r="F136" s="68"/>
      <c r="G136" s="69">
        <f t="shared" si="7"/>
        <v>0</v>
      </c>
      <c r="H136" s="69">
        <f t="shared" si="8"/>
        <v>0</v>
      </c>
      <c r="I136" s="69">
        <f t="shared" si="9"/>
        <v>0</v>
      </c>
      <c r="J136" s="70">
        <f t="shared" si="10"/>
        <v>0</v>
      </c>
      <c r="K136" s="53"/>
      <c r="L136" s="69">
        <f t="shared" si="11"/>
        <v>0</v>
      </c>
      <c r="M136" s="68"/>
      <c r="N136" s="34"/>
      <c r="O136" s="35"/>
    </row>
    <row r="137" spans="1:15" ht="12.75">
      <c r="A137" s="85" t="s">
        <v>159</v>
      </c>
      <c r="B137" s="88">
        <v>18.7</v>
      </c>
      <c r="C137" s="87" t="s">
        <v>24</v>
      </c>
      <c r="D137" s="71"/>
      <c r="E137" s="69">
        <f t="shared" si="6"/>
        <v>0</v>
      </c>
      <c r="F137" s="71"/>
      <c r="G137" s="69">
        <f t="shared" si="7"/>
        <v>0</v>
      </c>
      <c r="H137" s="69">
        <f t="shared" si="8"/>
        <v>0</v>
      </c>
      <c r="I137" s="69">
        <f t="shared" si="9"/>
        <v>0</v>
      </c>
      <c r="J137" s="70">
        <f t="shared" si="10"/>
        <v>0</v>
      </c>
      <c r="K137" s="53"/>
      <c r="L137" s="69">
        <f t="shared" si="11"/>
        <v>0</v>
      </c>
      <c r="M137" s="68"/>
      <c r="N137" s="34"/>
      <c r="O137" s="34"/>
    </row>
    <row r="138" spans="1:15" ht="12.75">
      <c r="A138" s="85" t="s">
        <v>160</v>
      </c>
      <c r="B138" s="88">
        <v>10</v>
      </c>
      <c r="C138" s="87" t="s">
        <v>10</v>
      </c>
      <c r="D138" s="71"/>
      <c r="E138" s="69">
        <f t="shared" si="6"/>
        <v>0</v>
      </c>
      <c r="F138" s="71"/>
      <c r="G138" s="69">
        <f t="shared" si="7"/>
        <v>0</v>
      </c>
      <c r="H138" s="69">
        <f t="shared" si="8"/>
        <v>0</v>
      </c>
      <c r="I138" s="69">
        <f t="shared" si="9"/>
        <v>0</v>
      </c>
      <c r="J138" s="70">
        <f t="shared" si="10"/>
        <v>0</v>
      </c>
      <c r="K138" s="53"/>
      <c r="L138" s="69">
        <f t="shared" si="11"/>
        <v>0</v>
      </c>
      <c r="M138" s="68"/>
      <c r="N138" s="34"/>
      <c r="O138" s="34"/>
    </row>
    <row r="139" spans="1:15" ht="12.75">
      <c r="A139" s="85" t="s">
        <v>161</v>
      </c>
      <c r="B139" s="86">
        <v>4</v>
      </c>
      <c r="C139" s="87" t="s">
        <v>10</v>
      </c>
      <c r="D139" s="71"/>
      <c r="E139" s="69">
        <f t="shared" si="6"/>
        <v>0</v>
      </c>
      <c r="F139" s="71"/>
      <c r="G139" s="69">
        <f t="shared" si="7"/>
        <v>0</v>
      </c>
      <c r="H139" s="69">
        <f t="shared" si="8"/>
        <v>0</v>
      </c>
      <c r="I139" s="69">
        <f t="shared" si="9"/>
        <v>0</v>
      </c>
      <c r="J139" s="70">
        <f t="shared" si="10"/>
        <v>0</v>
      </c>
      <c r="K139" s="53"/>
      <c r="L139" s="69">
        <f t="shared" si="11"/>
        <v>0</v>
      </c>
      <c r="M139" s="68"/>
      <c r="N139" s="34"/>
      <c r="O139" s="34"/>
    </row>
    <row r="140" spans="1:15" ht="12.75">
      <c r="A140" s="85" t="s">
        <v>162</v>
      </c>
      <c r="B140" s="86">
        <v>7</v>
      </c>
      <c r="C140" s="87" t="s">
        <v>10</v>
      </c>
      <c r="D140" s="71"/>
      <c r="E140" s="69">
        <f t="shared" si="6"/>
        <v>0</v>
      </c>
      <c r="F140" s="71"/>
      <c r="G140" s="69">
        <f t="shared" si="7"/>
        <v>0</v>
      </c>
      <c r="H140" s="69">
        <f t="shared" si="8"/>
        <v>0</v>
      </c>
      <c r="I140" s="69">
        <f t="shared" si="9"/>
        <v>0</v>
      </c>
      <c r="J140" s="70">
        <f t="shared" si="10"/>
        <v>0</v>
      </c>
      <c r="K140" s="53"/>
      <c r="L140" s="69">
        <f t="shared" si="11"/>
        <v>0</v>
      </c>
      <c r="M140" s="68"/>
      <c r="N140" s="32"/>
      <c r="O140" s="34"/>
    </row>
    <row r="141" spans="1:15" ht="12.75">
      <c r="A141" s="85" t="s">
        <v>163</v>
      </c>
      <c r="B141" s="86">
        <v>4</v>
      </c>
      <c r="C141" s="87" t="s">
        <v>10</v>
      </c>
      <c r="D141" s="71"/>
      <c r="E141" s="69">
        <f t="shared" si="6"/>
        <v>0</v>
      </c>
      <c r="F141" s="71"/>
      <c r="G141" s="69">
        <f t="shared" si="7"/>
        <v>0</v>
      </c>
      <c r="H141" s="69">
        <f t="shared" si="8"/>
        <v>0</v>
      </c>
      <c r="I141" s="69">
        <f t="shared" si="9"/>
        <v>0</v>
      </c>
      <c r="J141" s="70">
        <f t="shared" si="10"/>
        <v>0</v>
      </c>
      <c r="K141" s="53"/>
      <c r="L141" s="69">
        <f t="shared" si="11"/>
        <v>0</v>
      </c>
      <c r="M141" s="68"/>
      <c r="N141" s="32"/>
      <c r="O141" s="34"/>
    </row>
    <row r="142" spans="1:13" ht="12.75">
      <c r="A142" s="85" t="s">
        <v>164</v>
      </c>
      <c r="B142" s="86">
        <v>2</v>
      </c>
      <c r="C142" s="87" t="s">
        <v>10</v>
      </c>
      <c r="D142" s="71"/>
      <c r="E142" s="69">
        <f t="shared" si="6"/>
        <v>0</v>
      </c>
      <c r="F142" s="71"/>
      <c r="G142" s="69">
        <f t="shared" si="7"/>
        <v>0</v>
      </c>
      <c r="H142" s="69">
        <f t="shared" si="8"/>
        <v>0</v>
      </c>
      <c r="I142" s="69">
        <f t="shared" si="9"/>
        <v>0</v>
      </c>
      <c r="J142" s="70">
        <f t="shared" si="10"/>
        <v>0</v>
      </c>
      <c r="K142" s="53"/>
      <c r="L142" s="69">
        <f t="shared" si="11"/>
        <v>0</v>
      </c>
      <c r="M142" s="68"/>
    </row>
    <row r="143" spans="1:15" ht="12.75">
      <c r="A143" s="82" t="s">
        <v>42</v>
      </c>
      <c r="B143" s="83"/>
      <c r="C143" s="84"/>
      <c r="D143" s="68"/>
      <c r="E143" s="69">
        <f t="shared" si="6"/>
        <v>0</v>
      </c>
      <c r="F143" s="68"/>
      <c r="G143" s="69">
        <f t="shared" si="7"/>
        <v>0</v>
      </c>
      <c r="H143" s="69">
        <f t="shared" si="8"/>
        <v>0</v>
      </c>
      <c r="I143" s="69">
        <f t="shared" si="9"/>
        <v>0</v>
      </c>
      <c r="J143" s="70">
        <f t="shared" si="10"/>
        <v>0</v>
      </c>
      <c r="K143" s="53"/>
      <c r="L143" s="69">
        <f t="shared" si="11"/>
        <v>0</v>
      </c>
      <c r="M143" s="68"/>
      <c r="N143" s="32"/>
      <c r="O143" s="34"/>
    </row>
    <row r="144" spans="1:15" ht="12.75">
      <c r="A144" s="85" t="s">
        <v>165</v>
      </c>
      <c r="B144" s="86">
        <v>1</v>
      </c>
      <c r="C144" s="87" t="s">
        <v>10</v>
      </c>
      <c r="D144" s="71"/>
      <c r="E144" s="69">
        <f t="shared" si="6"/>
        <v>0</v>
      </c>
      <c r="F144" s="72"/>
      <c r="G144" s="69">
        <f t="shared" si="7"/>
        <v>0</v>
      </c>
      <c r="H144" s="69">
        <f t="shared" si="8"/>
        <v>0</v>
      </c>
      <c r="I144" s="69">
        <f t="shared" si="9"/>
        <v>0</v>
      </c>
      <c r="J144" s="70">
        <f t="shared" si="10"/>
        <v>0</v>
      </c>
      <c r="K144" s="53"/>
      <c r="L144" s="69">
        <f t="shared" si="11"/>
        <v>0</v>
      </c>
      <c r="M144" s="68"/>
      <c r="N144" s="34"/>
      <c r="O144" s="35"/>
    </row>
    <row r="145" spans="1:13" ht="12.75">
      <c r="A145" s="85" t="s">
        <v>166</v>
      </c>
      <c r="B145" s="86">
        <v>2</v>
      </c>
      <c r="C145" s="87" t="s">
        <v>10</v>
      </c>
      <c r="D145" s="71"/>
      <c r="E145" s="69">
        <f t="shared" si="6"/>
        <v>0</v>
      </c>
      <c r="F145" s="72"/>
      <c r="G145" s="69">
        <f t="shared" si="7"/>
        <v>0</v>
      </c>
      <c r="H145" s="69">
        <f t="shared" si="8"/>
        <v>0</v>
      </c>
      <c r="I145" s="69">
        <f t="shared" si="9"/>
        <v>0</v>
      </c>
      <c r="J145" s="70">
        <f t="shared" si="10"/>
        <v>0</v>
      </c>
      <c r="K145" s="53"/>
      <c r="L145" s="69">
        <f t="shared" si="11"/>
        <v>0</v>
      </c>
      <c r="M145" s="68"/>
    </row>
    <row r="146" spans="1:15" ht="12.75">
      <c r="A146" s="82" t="s">
        <v>43</v>
      </c>
      <c r="B146" s="83"/>
      <c r="C146" s="84"/>
      <c r="D146" s="68"/>
      <c r="E146" s="69">
        <f aca="true" t="shared" si="12" ref="E146:E208">B146*D146</f>
        <v>0</v>
      </c>
      <c r="F146" s="68"/>
      <c r="G146" s="69">
        <f aca="true" t="shared" si="13" ref="G146:G208">B146*F146</f>
        <v>0</v>
      </c>
      <c r="H146" s="69">
        <f aca="true" t="shared" si="14" ref="H146:H208">+D146+F146</f>
        <v>0</v>
      </c>
      <c r="I146" s="69">
        <f aca="true" t="shared" si="15" ref="I146:I208">E146+G146</f>
        <v>0</v>
      </c>
      <c r="J146" s="70">
        <f aca="true" t="shared" si="16" ref="J146:J208">K146*I146</f>
        <v>0</v>
      </c>
      <c r="K146" s="53"/>
      <c r="L146" s="69">
        <f aca="true" t="shared" si="17" ref="L146:L208">I146+J146</f>
        <v>0</v>
      </c>
      <c r="M146" s="68"/>
      <c r="N146" s="32"/>
      <c r="O146" s="34"/>
    </row>
    <row r="147" spans="1:15" ht="12.75">
      <c r="A147" s="85" t="s">
        <v>167</v>
      </c>
      <c r="B147" s="86">
        <v>2</v>
      </c>
      <c r="C147" s="87" t="s">
        <v>10</v>
      </c>
      <c r="D147" s="71"/>
      <c r="E147" s="69">
        <f t="shared" si="12"/>
        <v>0</v>
      </c>
      <c r="F147" s="71"/>
      <c r="G147" s="69">
        <f t="shared" si="13"/>
        <v>0</v>
      </c>
      <c r="H147" s="69">
        <f t="shared" si="14"/>
        <v>0</v>
      </c>
      <c r="I147" s="69">
        <f t="shared" si="15"/>
        <v>0</v>
      </c>
      <c r="J147" s="70">
        <f t="shared" si="16"/>
        <v>0</v>
      </c>
      <c r="K147" s="53"/>
      <c r="L147" s="69">
        <f t="shared" si="17"/>
        <v>0</v>
      </c>
      <c r="M147" s="68"/>
      <c r="N147" s="32"/>
      <c r="O147" s="34"/>
    </row>
    <row r="148" spans="1:13" ht="12.75">
      <c r="A148" s="85" t="s">
        <v>168</v>
      </c>
      <c r="B148" s="86">
        <v>2</v>
      </c>
      <c r="C148" s="87" t="s">
        <v>10</v>
      </c>
      <c r="D148" s="71"/>
      <c r="E148" s="69">
        <f t="shared" si="12"/>
        <v>0</v>
      </c>
      <c r="F148" s="71"/>
      <c r="G148" s="69">
        <f t="shared" si="13"/>
        <v>0</v>
      </c>
      <c r="H148" s="69">
        <f t="shared" si="14"/>
        <v>0</v>
      </c>
      <c r="I148" s="69">
        <f t="shared" si="15"/>
        <v>0</v>
      </c>
      <c r="J148" s="70">
        <f t="shared" si="16"/>
        <v>0</v>
      </c>
      <c r="K148" s="53"/>
      <c r="L148" s="69">
        <f t="shared" si="17"/>
        <v>0</v>
      </c>
      <c r="M148" s="68"/>
    </row>
    <row r="149" spans="1:13" ht="12.75">
      <c r="A149" s="82" t="s">
        <v>44</v>
      </c>
      <c r="B149" s="83"/>
      <c r="C149" s="84"/>
      <c r="D149" s="68"/>
      <c r="E149" s="69">
        <f t="shared" si="12"/>
        <v>0</v>
      </c>
      <c r="F149" s="68"/>
      <c r="G149" s="69">
        <f t="shared" si="13"/>
        <v>0</v>
      </c>
      <c r="H149" s="69">
        <f t="shared" si="14"/>
        <v>0</v>
      </c>
      <c r="I149" s="69">
        <f t="shared" si="15"/>
        <v>0</v>
      </c>
      <c r="J149" s="70">
        <f t="shared" si="16"/>
        <v>0</v>
      </c>
      <c r="K149" s="53"/>
      <c r="L149" s="69">
        <f t="shared" si="17"/>
        <v>0</v>
      </c>
      <c r="M149" s="68"/>
    </row>
    <row r="150" spans="1:15" ht="12.75">
      <c r="A150" s="82" t="s">
        <v>169</v>
      </c>
      <c r="B150" s="83"/>
      <c r="C150" s="84"/>
      <c r="D150" s="68"/>
      <c r="E150" s="69">
        <f t="shared" si="12"/>
        <v>0</v>
      </c>
      <c r="F150" s="68"/>
      <c r="G150" s="69">
        <f t="shared" si="13"/>
        <v>0</v>
      </c>
      <c r="H150" s="69">
        <f t="shared" si="14"/>
        <v>0</v>
      </c>
      <c r="I150" s="69">
        <f t="shared" si="15"/>
        <v>0</v>
      </c>
      <c r="J150" s="70">
        <f t="shared" si="16"/>
        <v>0</v>
      </c>
      <c r="K150" s="53"/>
      <c r="L150" s="69">
        <f t="shared" si="17"/>
        <v>0</v>
      </c>
      <c r="M150" s="68"/>
      <c r="N150" s="34"/>
      <c r="O150" s="35"/>
    </row>
    <row r="151" spans="1:13" ht="12.75">
      <c r="A151" s="85" t="s">
        <v>170</v>
      </c>
      <c r="B151" s="86">
        <v>2</v>
      </c>
      <c r="C151" s="87" t="s">
        <v>10</v>
      </c>
      <c r="D151" s="72"/>
      <c r="E151" s="69">
        <f t="shared" si="12"/>
        <v>0</v>
      </c>
      <c r="F151" s="73"/>
      <c r="G151" s="69">
        <f t="shared" si="13"/>
        <v>0</v>
      </c>
      <c r="H151" s="69">
        <f t="shared" si="14"/>
        <v>0</v>
      </c>
      <c r="I151" s="69">
        <f t="shared" si="15"/>
        <v>0</v>
      </c>
      <c r="J151" s="70">
        <f t="shared" si="16"/>
        <v>0</v>
      </c>
      <c r="K151" s="53"/>
      <c r="L151" s="69">
        <f t="shared" si="17"/>
        <v>0</v>
      </c>
      <c r="M151" s="68"/>
    </row>
    <row r="152" spans="1:15" ht="12.75">
      <c r="A152" s="85" t="s">
        <v>171</v>
      </c>
      <c r="B152" s="83"/>
      <c r="C152" s="84"/>
      <c r="D152" s="68"/>
      <c r="E152" s="69">
        <f t="shared" si="12"/>
        <v>0</v>
      </c>
      <c r="F152" s="68"/>
      <c r="G152" s="69">
        <f t="shared" si="13"/>
        <v>0</v>
      </c>
      <c r="H152" s="69">
        <f t="shared" si="14"/>
        <v>0</v>
      </c>
      <c r="I152" s="69">
        <f t="shared" si="15"/>
        <v>0</v>
      </c>
      <c r="J152" s="70">
        <f t="shared" si="16"/>
        <v>0</v>
      </c>
      <c r="K152" s="53"/>
      <c r="L152" s="69">
        <f t="shared" si="17"/>
        <v>0</v>
      </c>
      <c r="M152" s="68"/>
      <c r="N152" s="34"/>
      <c r="O152" s="35"/>
    </row>
    <row r="153" spans="1:13" ht="12.75">
      <c r="A153" s="85" t="s">
        <v>172</v>
      </c>
      <c r="B153" s="86">
        <v>2</v>
      </c>
      <c r="C153" s="87" t="s">
        <v>10</v>
      </c>
      <c r="D153" s="72"/>
      <c r="E153" s="69">
        <f t="shared" si="12"/>
        <v>0</v>
      </c>
      <c r="F153" s="72"/>
      <c r="G153" s="69">
        <f t="shared" si="13"/>
        <v>0</v>
      </c>
      <c r="H153" s="69">
        <f t="shared" si="14"/>
        <v>0</v>
      </c>
      <c r="I153" s="69">
        <f t="shared" si="15"/>
        <v>0</v>
      </c>
      <c r="J153" s="70">
        <f t="shared" si="16"/>
        <v>0</v>
      </c>
      <c r="K153" s="53"/>
      <c r="L153" s="69">
        <f t="shared" si="17"/>
        <v>0</v>
      </c>
      <c r="M153" s="68"/>
    </row>
    <row r="154" spans="1:15" ht="12.75">
      <c r="A154" s="82" t="s">
        <v>173</v>
      </c>
      <c r="B154" s="83"/>
      <c r="C154" s="84"/>
      <c r="D154" s="68"/>
      <c r="E154" s="69">
        <f t="shared" si="12"/>
        <v>0</v>
      </c>
      <c r="F154" s="68"/>
      <c r="G154" s="69">
        <f t="shared" si="13"/>
        <v>0</v>
      </c>
      <c r="H154" s="69">
        <f t="shared" si="14"/>
        <v>0</v>
      </c>
      <c r="I154" s="69">
        <f t="shared" si="15"/>
        <v>0</v>
      </c>
      <c r="J154" s="70">
        <f t="shared" si="16"/>
        <v>0</v>
      </c>
      <c r="K154" s="53"/>
      <c r="L154" s="69">
        <f t="shared" si="17"/>
        <v>0</v>
      </c>
      <c r="M154" s="68"/>
      <c r="N154" s="34"/>
      <c r="O154" s="35"/>
    </row>
    <row r="155" spans="1:13" ht="12.75">
      <c r="A155" s="85" t="s">
        <v>174</v>
      </c>
      <c r="B155" s="86">
        <v>2</v>
      </c>
      <c r="C155" s="87" t="s">
        <v>10</v>
      </c>
      <c r="D155" s="72"/>
      <c r="E155" s="69">
        <f t="shared" si="12"/>
        <v>0</v>
      </c>
      <c r="F155" s="72"/>
      <c r="G155" s="69">
        <f t="shared" si="13"/>
        <v>0</v>
      </c>
      <c r="H155" s="69">
        <f t="shared" si="14"/>
        <v>0</v>
      </c>
      <c r="I155" s="69">
        <f t="shared" si="15"/>
        <v>0</v>
      </c>
      <c r="J155" s="70">
        <f t="shared" si="16"/>
        <v>0</v>
      </c>
      <c r="K155" s="53"/>
      <c r="L155" s="69">
        <f t="shared" si="17"/>
        <v>0</v>
      </c>
      <c r="M155" s="68"/>
    </row>
    <row r="156" spans="1:13" ht="12.75">
      <c r="A156" s="82" t="s">
        <v>45</v>
      </c>
      <c r="B156" s="83"/>
      <c r="C156" s="84"/>
      <c r="D156" s="68"/>
      <c r="E156" s="69">
        <f t="shared" si="12"/>
        <v>0</v>
      </c>
      <c r="F156" s="68"/>
      <c r="G156" s="69">
        <f t="shared" si="13"/>
        <v>0</v>
      </c>
      <c r="H156" s="69">
        <f t="shared" si="14"/>
        <v>0</v>
      </c>
      <c r="I156" s="69">
        <f t="shared" si="15"/>
        <v>0</v>
      </c>
      <c r="J156" s="70">
        <f t="shared" si="16"/>
        <v>0</v>
      </c>
      <c r="K156" s="53"/>
      <c r="L156" s="69">
        <f t="shared" si="17"/>
        <v>0</v>
      </c>
      <c r="M156" s="68"/>
    </row>
    <row r="157" spans="1:15" ht="12.75">
      <c r="A157" s="82" t="s">
        <v>46</v>
      </c>
      <c r="B157" s="83"/>
      <c r="C157" s="84"/>
      <c r="D157" s="68"/>
      <c r="E157" s="69">
        <f t="shared" si="12"/>
        <v>0</v>
      </c>
      <c r="F157" s="68"/>
      <c r="G157" s="69">
        <f t="shared" si="13"/>
        <v>0</v>
      </c>
      <c r="H157" s="69">
        <f t="shared" si="14"/>
        <v>0</v>
      </c>
      <c r="I157" s="69">
        <f t="shared" si="15"/>
        <v>0</v>
      </c>
      <c r="J157" s="70">
        <f t="shared" si="16"/>
        <v>0</v>
      </c>
      <c r="K157" s="53"/>
      <c r="L157" s="69">
        <f t="shared" si="17"/>
        <v>0</v>
      </c>
      <c r="M157" s="68"/>
      <c r="N157" s="34"/>
      <c r="O157" s="35"/>
    </row>
    <row r="158" spans="1:13" ht="12.75">
      <c r="A158" s="85" t="s">
        <v>231</v>
      </c>
      <c r="B158" s="86">
        <v>2</v>
      </c>
      <c r="C158" s="87" t="s">
        <v>10</v>
      </c>
      <c r="D158" s="71"/>
      <c r="E158" s="69">
        <f t="shared" si="12"/>
        <v>0</v>
      </c>
      <c r="F158" s="72"/>
      <c r="G158" s="69">
        <f t="shared" si="13"/>
        <v>0</v>
      </c>
      <c r="H158" s="69">
        <f t="shared" si="14"/>
        <v>0</v>
      </c>
      <c r="I158" s="69">
        <f t="shared" si="15"/>
        <v>0</v>
      </c>
      <c r="J158" s="70">
        <f t="shared" si="16"/>
        <v>0</v>
      </c>
      <c r="K158" s="53"/>
      <c r="L158" s="69">
        <f t="shared" si="17"/>
        <v>0</v>
      </c>
      <c r="M158" s="68"/>
    </row>
    <row r="159" spans="1:15" ht="12.75">
      <c r="A159" s="82" t="s">
        <v>47</v>
      </c>
      <c r="B159" s="83"/>
      <c r="C159" s="84"/>
      <c r="D159" s="68"/>
      <c r="E159" s="69">
        <f t="shared" si="12"/>
        <v>0</v>
      </c>
      <c r="F159" s="68"/>
      <c r="G159" s="69">
        <f t="shared" si="13"/>
        <v>0</v>
      </c>
      <c r="H159" s="69">
        <f t="shared" si="14"/>
        <v>0</v>
      </c>
      <c r="I159" s="69">
        <f t="shared" si="15"/>
        <v>0</v>
      </c>
      <c r="J159" s="70">
        <f t="shared" si="16"/>
        <v>0</v>
      </c>
      <c r="K159" s="53"/>
      <c r="L159" s="69">
        <f t="shared" si="17"/>
        <v>0</v>
      </c>
      <c r="M159" s="68"/>
      <c r="N159" s="32"/>
      <c r="O159" s="34"/>
    </row>
    <row r="160" spans="1:13" ht="12.75">
      <c r="A160" s="85" t="s">
        <v>232</v>
      </c>
      <c r="B160" s="86">
        <v>1</v>
      </c>
      <c r="C160" s="87" t="s">
        <v>10</v>
      </c>
      <c r="D160" s="71"/>
      <c r="E160" s="69">
        <f t="shared" si="12"/>
        <v>0</v>
      </c>
      <c r="F160" s="72"/>
      <c r="G160" s="69">
        <f t="shared" si="13"/>
        <v>0</v>
      </c>
      <c r="H160" s="69">
        <f t="shared" si="14"/>
        <v>0</v>
      </c>
      <c r="I160" s="69">
        <f t="shared" si="15"/>
        <v>0</v>
      </c>
      <c r="J160" s="70">
        <f t="shared" si="16"/>
        <v>0</v>
      </c>
      <c r="K160" s="53"/>
      <c r="L160" s="69">
        <f t="shared" si="17"/>
        <v>0</v>
      </c>
      <c r="M160" s="68"/>
    </row>
    <row r="161" spans="1:13" ht="12.75">
      <c r="A161" s="82" t="s">
        <v>48</v>
      </c>
      <c r="B161" s="83"/>
      <c r="C161" s="84"/>
      <c r="D161" s="68"/>
      <c r="E161" s="69">
        <f t="shared" si="12"/>
        <v>0</v>
      </c>
      <c r="F161" s="68"/>
      <c r="G161" s="69">
        <f t="shared" si="13"/>
        <v>0</v>
      </c>
      <c r="H161" s="69">
        <f t="shared" si="14"/>
        <v>0</v>
      </c>
      <c r="I161" s="69">
        <f t="shared" si="15"/>
        <v>0</v>
      </c>
      <c r="J161" s="70">
        <f t="shared" si="16"/>
        <v>0</v>
      </c>
      <c r="K161" s="53"/>
      <c r="L161" s="69">
        <f t="shared" si="17"/>
        <v>0</v>
      </c>
      <c r="M161" s="68"/>
    </row>
    <row r="162" spans="1:15" ht="12.75">
      <c r="A162" s="82" t="s">
        <v>49</v>
      </c>
      <c r="B162" s="83"/>
      <c r="C162" s="84"/>
      <c r="D162" s="68"/>
      <c r="E162" s="69">
        <f t="shared" si="12"/>
        <v>0</v>
      </c>
      <c r="F162" s="68"/>
      <c r="G162" s="69">
        <f t="shared" si="13"/>
        <v>0</v>
      </c>
      <c r="H162" s="69">
        <f t="shared" si="14"/>
        <v>0</v>
      </c>
      <c r="I162" s="69">
        <f t="shared" si="15"/>
        <v>0</v>
      </c>
      <c r="J162" s="70">
        <f t="shared" si="16"/>
        <v>0</v>
      </c>
      <c r="K162" s="53"/>
      <c r="L162" s="69">
        <f t="shared" si="17"/>
        <v>0</v>
      </c>
      <c r="M162" s="68"/>
      <c r="N162" s="34"/>
      <c r="O162" s="35"/>
    </row>
    <row r="163" spans="1:13" ht="12.75">
      <c r="A163" s="85" t="s">
        <v>175</v>
      </c>
      <c r="B163" s="86">
        <v>2</v>
      </c>
      <c r="C163" s="87" t="s">
        <v>10</v>
      </c>
      <c r="D163" s="72"/>
      <c r="E163" s="69">
        <f t="shared" si="12"/>
        <v>0</v>
      </c>
      <c r="F163" s="72"/>
      <c r="G163" s="69">
        <f t="shared" si="13"/>
        <v>0</v>
      </c>
      <c r="H163" s="69">
        <f t="shared" si="14"/>
        <v>0</v>
      </c>
      <c r="I163" s="69">
        <f t="shared" si="15"/>
        <v>0</v>
      </c>
      <c r="J163" s="70">
        <f t="shared" si="16"/>
        <v>0</v>
      </c>
      <c r="K163" s="53"/>
      <c r="L163" s="69">
        <f t="shared" si="17"/>
        <v>0</v>
      </c>
      <c r="M163" s="68"/>
    </row>
    <row r="164" spans="1:15" ht="12.75">
      <c r="A164" s="82" t="s">
        <v>50</v>
      </c>
      <c r="B164" s="83"/>
      <c r="C164" s="84"/>
      <c r="D164" s="68"/>
      <c r="E164" s="69">
        <f t="shared" si="12"/>
        <v>0</v>
      </c>
      <c r="F164" s="68"/>
      <c r="G164" s="69">
        <f t="shared" si="13"/>
        <v>0</v>
      </c>
      <c r="H164" s="69">
        <f t="shared" si="14"/>
        <v>0</v>
      </c>
      <c r="I164" s="69">
        <f t="shared" si="15"/>
        <v>0</v>
      </c>
      <c r="J164" s="70">
        <f t="shared" si="16"/>
        <v>0</v>
      </c>
      <c r="K164" s="53"/>
      <c r="L164" s="69">
        <f t="shared" si="17"/>
        <v>0</v>
      </c>
      <c r="M164" s="68"/>
      <c r="N164" s="34"/>
      <c r="O164" s="35"/>
    </row>
    <row r="165" spans="1:13" ht="12.75">
      <c r="A165" s="85" t="s">
        <v>176</v>
      </c>
      <c r="B165" s="86">
        <v>2</v>
      </c>
      <c r="C165" s="87" t="s">
        <v>10</v>
      </c>
      <c r="D165" s="72"/>
      <c r="E165" s="69">
        <f t="shared" si="12"/>
        <v>0</v>
      </c>
      <c r="F165" s="72"/>
      <c r="G165" s="69">
        <f t="shared" si="13"/>
        <v>0</v>
      </c>
      <c r="H165" s="69">
        <f t="shared" si="14"/>
        <v>0</v>
      </c>
      <c r="I165" s="69">
        <f t="shared" si="15"/>
        <v>0</v>
      </c>
      <c r="J165" s="70">
        <f t="shared" si="16"/>
        <v>0</v>
      </c>
      <c r="K165" s="53"/>
      <c r="L165" s="69">
        <f t="shared" si="17"/>
        <v>0</v>
      </c>
      <c r="M165" s="68"/>
    </row>
    <row r="166" spans="1:15" ht="12.75">
      <c r="A166" s="82" t="s">
        <v>264</v>
      </c>
      <c r="B166" s="83"/>
      <c r="C166" s="84"/>
      <c r="D166" s="68"/>
      <c r="E166" s="69">
        <f t="shared" si="12"/>
        <v>0</v>
      </c>
      <c r="F166" s="68"/>
      <c r="G166" s="69">
        <f t="shared" si="13"/>
        <v>0</v>
      </c>
      <c r="H166" s="69">
        <f t="shared" si="14"/>
        <v>0</v>
      </c>
      <c r="I166" s="69">
        <f t="shared" si="15"/>
        <v>0</v>
      </c>
      <c r="J166" s="70">
        <f t="shared" si="16"/>
        <v>0</v>
      </c>
      <c r="K166" s="53"/>
      <c r="L166" s="69">
        <f t="shared" si="17"/>
        <v>0</v>
      </c>
      <c r="M166" s="68"/>
      <c r="N166" s="34"/>
      <c r="O166" s="35"/>
    </row>
    <row r="167" spans="1:13" ht="12.75">
      <c r="A167" s="85" t="s">
        <v>177</v>
      </c>
      <c r="B167" s="86">
        <v>2</v>
      </c>
      <c r="C167" s="87" t="s">
        <v>10</v>
      </c>
      <c r="D167" s="72"/>
      <c r="E167" s="69">
        <f t="shared" si="12"/>
        <v>0</v>
      </c>
      <c r="F167" s="72"/>
      <c r="G167" s="69">
        <f t="shared" si="13"/>
        <v>0</v>
      </c>
      <c r="H167" s="69">
        <f t="shared" si="14"/>
        <v>0</v>
      </c>
      <c r="I167" s="69">
        <f t="shared" si="15"/>
        <v>0</v>
      </c>
      <c r="J167" s="70">
        <f t="shared" si="16"/>
        <v>0</v>
      </c>
      <c r="K167" s="53"/>
      <c r="L167" s="69">
        <f t="shared" si="17"/>
        <v>0</v>
      </c>
      <c r="M167" s="68"/>
    </row>
    <row r="168" spans="1:15" ht="12.75">
      <c r="A168" s="82" t="s">
        <v>265</v>
      </c>
      <c r="B168" s="83"/>
      <c r="C168" s="84"/>
      <c r="D168" s="68"/>
      <c r="E168" s="69">
        <f t="shared" si="12"/>
        <v>0</v>
      </c>
      <c r="F168" s="68"/>
      <c r="G168" s="69">
        <f t="shared" si="13"/>
        <v>0</v>
      </c>
      <c r="H168" s="69">
        <f t="shared" si="14"/>
        <v>0</v>
      </c>
      <c r="I168" s="69">
        <f t="shared" si="15"/>
        <v>0</v>
      </c>
      <c r="J168" s="70">
        <f t="shared" si="16"/>
        <v>0</v>
      </c>
      <c r="K168" s="53"/>
      <c r="L168" s="69">
        <f t="shared" si="17"/>
        <v>0</v>
      </c>
      <c r="M168" s="68"/>
      <c r="N168" s="34"/>
      <c r="O168" s="35"/>
    </row>
    <row r="169" spans="1:13" ht="12.75">
      <c r="A169" s="85" t="s">
        <v>51</v>
      </c>
      <c r="B169" s="86">
        <v>2</v>
      </c>
      <c r="C169" s="87" t="s">
        <v>10</v>
      </c>
      <c r="D169" s="71"/>
      <c r="E169" s="69">
        <f t="shared" si="12"/>
        <v>0</v>
      </c>
      <c r="F169" s="72"/>
      <c r="G169" s="69">
        <f t="shared" si="13"/>
        <v>0</v>
      </c>
      <c r="H169" s="69">
        <f t="shared" si="14"/>
        <v>0</v>
      </c>
      <c r="I169" s="69">
        <f t="shared" si="15"/>
        <v>0</v>
      </c>
      <c r="J169" s="70">
        <f t="shared" si="16"/>
        <v>0</v>
      </c>
      <c r="K169" s="53"/>
      <c r="L169" s="69">
        <f t="shared" si="17"/>
        <v>0</v>
      </c>
      <c r="M169" s="68"/>
    </row>
    <row r="170" spans="1:15" s="57" customFormat="1" ht="12.75">
      <c r="A170" s="82" t="s">
        <v>266</v>
      </c>
      <c r="B170" s="83"/>
      <c r="C170" s="84"/>
      <c r="D170" s="68"/>
      <c r="E170" s="69">
        <f t="shared" si="12"/>
        <v>0</v>
      </c>
      <c r="F170" s="68"/>
      <c r="G170" s="69">
        <f t="shared" si="13"/>
        <v>0</v>
      </c>
      <c r="H170" s="69">
        <f t="shared" si="14"/>
        <v>0</v>
      </c>
      <c r="I170" s="69">
        <f t="shared" si="15"/>
        <v>0</v>
      </c>
      <c r="J170" s="70">
        <f t="shared" si="16"/>
        <v>0</v>
      </c>
      <c r="K170" s="53"/>
      <c r="L170" s="69">
        <f t="shared" si="17"/>
        <v>0</v>
      </c>
      <c r="M170" s="68"/>
      <c r="N170" s="55"/>
      <c r="O170" s="56"/>
    </row>
    <row r="171" spans="1:13" ht="12.75">
      <c r="A171" s="85" t="s">
        <v>178</v>
      </c>
      <c r="B171" s="86">
        <v>2</v>
      </c>
      <c r="C171" s="87" t="s">
        <v>22</v>
      </c>
      <c r="D171" s="71"/>
      <c r="E171" s="69">
        <f t="shared" si="12"/>
        <v>0</v>
      </c>
      <c r="F171" s="72"/>
      <c r="G171" s="69">
        <f t="shared" si="13"/>
        <v>0</v>
      </c>
      <c r="H171" s="69">
        <f t="shared" si="14"/>
        <v>0</v>
      </c>
      <c r="I171" s="69">
        <f t="shared" si="15"/>
        <v>0</v>
      </c>
      <c r="J171" s="70">
        <f t="shared" si="16"/>
        <v>0</v>
      </c>
      <c r="K171" s="53"/>
      <c r="L171" s="69">
        <f t="shared" si="17"/>
        <v>0</v>
      </c>
      <c r="M171" s="68"/>
    </row>
    <row r="172" spans="1:15" ht="12.75">
      <c r="A172" s="82" t="s">
        <v>52</v>
      </c>
      <c r="B172" s="83"/>
      <c r="C172" s="84"/>
      <c r="D172" s="68"/>
      <c r="E172" s="69">
        <f t="shared" si="12"/>
        <v>0</v>
      </c>
      <c r="F172" s="68"/>
      <c r="G172" s="69">
        <f t="shared" si="13"/>
        <v>0</v>
      </c>
      <c r="H172" s="69">
        <f t="shared" si="14"/>
        <v>0</v>
      </c>
      <c r="I172" s="69">
        <f t="shared" si="15"/>
        <v>0</v>
      </c>
      <c r="J172" s="70">
        <f t="shared" si="16"/>
        <v>0</v>
      </c>
      <c r="K172" s="53"/>
      <c r="L172" s="69">
        <f t="shared" si="17"/>
        <v>0</v>
      </c>
      <c r="M172" s="68"/>
      <c r="N172" s="34"/>
      <c r="O172" s="34"/>
    </row>
    <row r="173" spans="1:13" ht="12.75">
      <c r="A173" s="82" t="s">
        <v>53</v>
      </c>
      <c r="B173" s="83"/>
      <c r="C173" s="84"/>
      <c r="D173" s="68"/>
      <c r="E173" s="69">
        <f t="shared" si="12"/>
        <v>0</v>
      </c>
      <c r="F173" s="68"/>
      <c r="G173" s="69">
        <f t="shared" si="13"/>
        <v>0</v>
      </c>
      <c r="H173" s="69">
        <f t="shared" si="14"/>
        <v>0</v>
      </c>
      <c r="I173" s="69">
        <f t="shared" si="15"/>
        <v>0</v>
      </c>
      <c r="J173" s="70">
        <f t="shared" si="16"/>
        <v>0</v>
      </c>
      <c r="K173" s="53"/>
      <c r="L173" s="69">
        <f t="shared" si="17"/>
        <v>0</v>
      </c>
      <c r="M173" s="68"/>
    </row>
    <row r="174" spans="1:13" ht="12.75">
      <c r="A174" s="85" t="s">
        <v>179</v>
      </c>
      <c r="B174" s="86">
        <v>3.9</v>
      </c>
      <c r="C174" s="87" t="s">
        <v>24</v>
      </c>
      <c r="D174" s="71"/>
      <c r="E174" s="69">
        <f t="shared" si="12"/>
        <v>0</v>
      </c>
      <c r="F174" s="71"/>
      <c r="G174" s="69">
        <f t="shared" si="13"/>
        <v>0</v>
      </c>
      <c r="H174" s="69">
        <f t="shared" si="14"/>
        <v>0</v>
      </c>
      <c r="I174" s="69">
        <f t="shared" si="15"/>
        <v>0</v>
      </c>
      <c r="J174" s="70">
        <f t="shared" si="16"/>
        <v>0</v>
      </c>
      <c r="K174" s="53"/>
      <c r="L174" s="69">
        <f t="shared" si="17"/>
        <v>0</v>
      </c>
      <c r="M174" s="68"/>
    </row>
    <row r="175" spans="1:15" ht="12.75">
      <c r="A175" s="85" t="s">
        <v>180</v>
      </c>
      <c r="B175" s="86">
        <v>3.2</v>
      </c>
      <c r="C175" s="87" t="s">
        <v>24</v>
      </c>
      <c r="D175" s="71"/>
      <c r="E175" s="69">
        <f t="shared" si="12"/>
        <v>0</v>
      </c>
      <c r="F175" s="71"/>
      <c r="G175" s="69">
        <f t="shared" si="13"/>
        <v>0</v>
      </c>
      <c r="H175" s="69">
        <f t="shared" si="14"/>
        <v>0</v>
      </c>
      <c r="I175" s="69">
        <f t="shared" si="15"/>
        <v>0</v>
      </c>
      <c r="J175" s="70">
        <f t="shared" si="16"/>
        <v>0</v>
      </c>
      <c r="K175" s="53"/>
      <c r="L175" s="69">
        <f t="shared" si="17"/>
        <v>0</v>
      </c>
      <c r="M175" s="68"/>
      <c r="N175" s="34"/>
      <c r="O175" s="34"/>
    </row>
    <row r="176" spans="1:15" ht="12.75">
      <c r="A176" s="85" t="s">
        <v>181</v>
      </c>
      <c r="B176" s="86">
        <v>5.6</v>
      </c>
      <c r="C176" s="87" t="s">
        <v>24</v>
      </c>
      <c r="D176" s="71"/>
      <c r="E176" s="69">
        <f t="shared" si="12"/>
        <v>0</v>
      </c>
      <c r="F176" s="71"/>
      <c r="G176" s="69">
        <f t="shared" si="13"/>
        <v>0</v>
      </c>
      <c r="H176" s="69">
        <f t="shared" si="14"/>
        <v>0</v>
      </c>
      <c r="I176" s="69">
        <f t="shared" si="15"/>
        <v>0</v>
      </c>
      <c r="J176" s="70">
        <f t="shared" si="16"/>
        <v>0</v>
      </c>
      <c r="K176" s="53"/>
      <c r="L176" s="69">
        <f t="shared" si="17"/>
        <v>0</v>
      </c>
      <c r="M176" s="68"/>
      <c r="N176" s="34"/>
      <c r="O176" s="34"/>
    </row>
    <row r="177" spans="1:15" ht="12.75">
      <c r="A177" s="85" t="s">
        <v>182</v>
      </c>
      <c r="B177" s="86">
        <v>3.7</v>
      </c>
      <c r="C177" s="87" t="s">
        <v>24</v>
      </c>
      <c r="D177" s="71"/>
      <c r="E177" s="69">
        <f t="shared" si="12"/>
        <v>0</v>
      </c>
      <c r="F177" s="71"/>
      <c r="G177" s="69">
        <f t="shared" si="13"/>
        <v>0</v>
      </c>
      <c r="H177" s="69">
        <f t="shared" si="14"/>
        <v>0</v>
      </c>
      <c r="I177" s="69">
        <f t="shared" si="15"/>
        <v>0</v>
      </c>
      <c r="J177" s="70">
        <f t="shared" si="16"/>
        <v>0</v>
      </c>
      <c r="K177" s="53"/>
      <c r="L177" s="69">
        <f t="shared" si="17"/>
        <v>0</v>
      </c>
      <c r="M177" s="68"/>
      <c r="N177" s="34"/>
      <c r="O177" s="35"/>
    </row>
    <row r="178" spans="1:15" ht="12.75">
      <c r="A178" s="85" t="s">
        <v>183</v>
      </c>
      <c r="B178" s="86">
        <v>2</v>
      </c>
      <c r="C178" s="87" t="s">
        <v>10</v>
      </c>
      <c r="D178" s="71"/>
      <c r="E178" s="69">
        <f t="shared" si="12"/>
        <v>0</v>
      </c>
      <c r="F178" s="71"/>
      <c r="G178" s="69">
        <f t="shared" si="13"/>
        <v>0</v>
      </c>
      <c r="H178" s="69">
        <f t="shared" si="14"/>
        <v>0</v>
      </c>
      <c r="I178" s="69">
        <f t="shared" si="15"/>
        <v>0</v>
      </c>
      <c r="J178" s="70">
        <f t="shared" si="16"/>
        <v>0</v>
      </c>
      <c r="K178" s="53"/>
      <c r="L178" s="69">
        <f t="shared" si="17"/>
        <v>0</v>
      </c>
      <c r="M178" s="68"/>
      <c r="N178" s="34"/>
      <c r="O178" s="35"/>
    </row>
    <row r="179" spans="1:15" ht="12.75">
      <c r="A179" s="85" t="s">
        <v>184</v>
      </c>
      <c r="B179" s="86">
        <v>1</v>
      </c>
      <c r="C179" s="87" t="s">
        <v>10</v>
      </c>
      <c r="D179" s="71"/>
      <c r="E179" s="69">
        <f t="shared" si="12"/>
        <v>0</v>
      </c>
      <c r="F179" s="71"/>
      <c r="G179" s="69">
        <f t="shared" si="13"/>
        <v>0</v>
      </c>
      <c r="H179" s="69">
        <f t="shared" si="14"/>
        <v>0</v>
      </c>
      <c r="I179" s="69">
        <f t="shared" si="15"/>
        <v>0</v>
      </c>
      <c r="J179" s="70">
        <f t="shared" si="16"/>
        <v>0</v>
      </c>
      <c r="K179" s="53"/>
      <c r="L179" s="69">
        <f t="shared" si="17"/>
        <v>0</v>
      </c>
      <c r="M179" s="68"/>
      <c r="N179" s="32"/>
      <c r="O179" s="32"/>
    </row>
    <row r="180" spans="1:15" ht="12.75">
      <c r="A180" s="85" t="s">
        <v>185</v>
      </c>
      <c r="B180" s="86">
        <v>1</v>
      </c>
      <c r="C180" s="87" t="s">
        <v>10</v>
      </c>
      <c r="D180" s="71"/>
      <c r="E180" s="69">
        <f t="shared" si="12"/>
        <v>0</v>
      </c>
      <c r="F180" s="71"/>
      <c r="G180" s="69">
        <f t="shared" si="13"/>
        <v>0</v>
      </c>
      <c r="H180" s="69">
        <f t="shared" si="14"/>
        <v>0</v>
      </c>
      <c r="I180" s="69">
        <f t="shared" si="15"/>
        <v>0</v>
      </c>
      <c r="J180" s="70">
        <f t="shared" si="16"/>
        <v>0</v>
      </c>
      <c r="K180" s="53"/>
      <c r="L180" s="69">
        <f t="shared" si="17"/>
        <v>0</v>
      </c>
      <c r="M180" s="68"/>
      <c r="N180" s="32"/>
      <c r="O180" s="32"/>
    </row>
    <row r="181" spans="1:15" ht="12.75">
      <c r="A181" s="85" t="s">
        <v>186</v>
      </c>
      <c r="B181" s="86">
        <v>1</v>
      </c>
      <c r="C181" s="87" t="s">
        <v>10</v>
      </c>
      <c r="D181" s="71"/>
      <c r="E181" s="69">
        <f t="shared" si="12"/>
        <v>0</v>
      </c>
      <c r="F181" s="71"/>
      <c r="G181" s="69">
        <f t="shared" si="13"/>
        <v>0</v>
      </c>
      <c r="H181" s="69">
        <f t="shared" si="14"/>
        <v>0</v>
      </c>
      <c r="I181" s="69">
        <f t="shared" si="15"/>
        <v>0</v>
      </c>
      <c r="J181" s="70">
        <f t="shared" si="16"/>
        <v>0</v>
      </c>
      <c r="K181" s="53"/>
      <c r="L181" s="69">
        <f t="shared" si="17"/>
        <v>0</v>
      </c>
      <c r="M181" s="68"/>
      <c r="N181" s="32"/>
      <c r="O181" s="34"/>
    </row>
    <row r="182" spans="1:15" ht="12.75">
      <c r="A182" s="85" t="s">
        <v>187</v>
      </c>
      <c r="B182" s="86">
        <v>1</v>
      </c>
      <c r="C182" s="87" t="s">
        <v>10</v>
      </c>
      <c r="D182" s="71"/>
      <c r="E182" s="69">
        <f t="shared" si="12"/>
        <v>0</v>
      </c>
      <c r="F182" s="72"/>
      <c r="G182" s="69">
        <f t="shared" si="13"/>
        <v>0</v>
      </c>
      <c r="H182" s="69">
        <f t="shared" si="14"/>
        <v>0</v>
      </c>
      <c r="I182" s="69">
        <f t="shared" si="15"/>
        <v>0</v>
      </c>
      <c r="J182" s="70">
        <f t="shared" si="16"/>
        <v>0</v>
      </c>
      <c r="K182" s="53"/>
      <c r="L182" s="69">
        <f t="shared" si="17"/>
        <v>0</v>
      </c>
      <c r="M182" s="68"/>
      <c r="N182" s="32"/>
      <c r="O182" s="34"/>
    </row>
    <row r="183" spans="1:15" ht="12.75">
      <c r="A183" s="85" t="s">
        <v>233</v>
      </c>
      <c r="B183" s="86">
        <v>1</v>
      </c>
      <c r="C183" s="87" t="s">
        <v>10</v>
      </c>
      <c r="D183" s="71"/>
      <c r="E183" s="69">
        <f t="shared" si="12"/>
        <v>0</v>
      </c>
      <c r="F183" s="71"/>
      <c r="G183" s="69">
        <f t="shared" si="13"/>
        <v>0</v>
      </c>
      <c r="H183" s="69">
        <f t="shared" si="14"/>
        <v>0</v>
      </c>
      <c r="I183" s="69">
        <f t="shared" si="15"/>
        <v>0</v>
      </c>
      <c r="J183" s="70">
        <f t="shared" si="16"/>
        <v>0</v>
      </c>
      <c r="K183" s="53"/>
      <c r="L183" s="69">
        <f t="shared" si="17"/>
        <v>0</v>
      </c>
      <c r="M183" s="68"/>
      <c r="N183" s="32"/>
      <c r="O183" s="34"/>
    </row>
    <row r="184" spans="1:13" ht="12.75">
      <c r="A184" s="82" t="s">
        <v>281</v>
      </c>
      <c r="B184" s="83"/>
      <c r="C184" s="84"/>
      <c r="D184" s="68"/>
      <c r="E184" s="69">
        <f t="shared" si="12"/>
        <v>0</v>
      </c>
      <c r="F184" s="68"/>
      <c r="G184" s="69">
        <f t="shared" si="13"/>
        <v>0</v>
      </c>
      <c r="H184" s="69">
        <f t="shared" si="14"/>
        <v>0</v>
      </c>
      <c r="I184" s="69">
        <f t="shared" si="15"/>
        <v>0</v>
      </c>
      <c r="J184" s="70">
        <f t="shared" si="16"/>
        <v>0</v>
      </c>
      <c r="K184" s="53"/>
      <c r="L184" s="69">
        <f t="shared" si="17"/>
        <v>0</v>
      </c>
      <c r="M184" s="68"/>
    </row>
    <row r="185" spans="1:15" ht="12.75">
      <c r="A185" s="85" t="s">
        <v>39</v>
      </c>
      <c r="B185" s="86">
        <v>1</v>
      </c>
      <c r="C185" s="87" t="s">
        <v>10</v>
      </c>
      <c r="D185" s="73"/>
      <c r="E185" s="69">
        <f t="shared" si="12"/>
        <v>0</v>
      </c>
      <c r="F185" s="72"/>
      <c r="G185" s="69">
        <f t="shared" si="13"/>
        <v>0</v>
      </c>
      <c r="H185" s="69">
        <f t="shared" si="14"/>
        <v>0</v>
      </c>
      <c r="I185" s="69">
        <f t="shared" si="15"/>
        <v>0</v>
      </c>
      <c r="J185" s="70">
        <f t="shared" si="16"/>
        <v>0</v>
      </c>
      <c r="K185" s="53"/>
      <c r="L185" s="69">
        <f t="shared" si="17"/>
        <v>0</v>
      </c>
      <c r="M185" s="68"/>
      <c r="N185" s="35"/>
      <c r="O185" s="35"/>
    </row>
    <row r="186" spans="1:13" ht="12.75">
      <c r="A186" s="82" t="s">
        <v>188</v>
      </c>
      <c r="B186" s="83"/>
      <c r="C186" s="84"/>
      <c r="D186" s="68"/>
      <c r="E186" s="69">
        <f t="shared" si="12"/>
        <v>0</v>
      </c>
      <c r="F186" s="68"/>
      <c r="G186" s="69">
        <f t="shared" si="13"/>
        <v>0</v>
      </c>
      <c r="H186" s="69">
        <f t="shared" si="14"/>
        <v>0</v>
      </c>
      <c r="I186" s="69">
        <f t="shared" si="15"/>
        <v>0</v>
      </c>
      <c r="J186" s="70">
        <f t="shared" si="16"/>
        <v>0</v>
      </c>
      <c r="K186" s="53"/>
      <c r="L186" s="69">
        <f t="shared" si="17"/>
        <v>0</v>
      </c>
      <c r="M186" s="68"/>
    </row>
    <row r="187" spans="1:15" ht="12.75">
      <c r="A187" s="85" t="s">
        <v>189</v>
      </c>
      <c r="B187" s="86">
        <v>2</v>
      </c>
      <c r="C187" s="87" t="s">
        <v>10</v>
      </c>
      <c r="D187" s="71"/>
      <c r="E187" s="69">
        <f t="shared" si="12"/>
        <v>0</v>
      </c>
      <c r="F187" s="72"/>
      <c r="G187" s="69">
        <f t="shared" si="13"/>
        <v>0</v>
      </c>
      <c r="H187" s="69">
        <f t="shared" si="14"/>
        <v>0</v>
      </c>
      <c r="I187" s="69">
        <f t="shared" si="15"/>
        <v>0</v>
      </c>
      <c r="J187" s="70">
        <f t="shared" si="16"/>
        <v>0</v>
      </c>
      <c r="K187" s="53"/>
      <c r="L187" s="69">
        <f t="shared" si="17"/>
        <v>0</v>
      </c>
      <c r="M187" s="68"/>
      <c r="N187" s="34"/>
      <c r="O187" s="34"/>
    </row>
    <row r="188" spans="1:13" ht="12.75">
      <c r="A188" s="82" t="s">
        <v>54</v>
      </c>
      <c r="B188" s="83"/>
      <c r="C188" s="84"/>
      <c r="D188" s="68"/>
      <c r="E188" s="69">
        <f t="shared" si="12"/>
        <v>0</v>
      </c>
      <c r="F188" s="68"/>
      <c r="G188" s="69">
        <f t="shared" si="13"/>
        <v>0</v>
      </c>
      <c r="H188" s="69">
        <f t="shared" si="14"/>
        <v>0</v>
      </c>
      <c r="I188" s="69">
        <f t="shared" si="15"/>
        <v>0</v>
      </c>
      <c r="J188" s="70">
        <f t="shared" si="16"/>
        <v>0</v>
      </c>
      <c r="K188" s="53"/>
      <c r="L188" s="69">
        <f t="shared" si="17"/>
        <v>0</v>
      </c>
      <c r="M188" s="68"/>
    </row>
    <row r="189" spans="1:15" ht="12.75">
      <c r="A189" s="85" t="s">
        <v>190</v>
      </c>
      <c r="B189" s="86">
        <v>1</v>
      </c>
      <c r="C189" s="87" t="s">
        <v>10</v>
      </c>
      <c r="D189" s="71"/>
      <c r="E189" s="69">
        <f t="shared" si="12"/>
        <v>0</v>
      </c>
      <c r="F189" s="72"/>
      <c r="G189" s="69">
        <f t="shared" si="13"/>
        <v>0</v>
      </c>
      <c r="H189" s="69">
        <f t="shared" si="14"/>
        <v>0</v>
      </c>
      <c r="I189" s="69">
        <f t="shared" si="15"/>
        <v>0</v>
      </c>
      <c r="J189" s="70">
        <f t="shared" si="16"/>
        <v>0</v>
      </c>
      <c r="K189" s="53"/>
      <c r="L189" s="69">
        <f t="shared" si="17"/>
        <v>0</v>
      </c>
      <c r="M189" s="68"/>
      <c r="N189" s="32"/>
      <c r="O189" s="34"/>
    </row>
    <row r="190" spans="1:15" s="57" customFormat="1" ht="12.75">
      <c r="A190" s="85" t="s">
        <v>191</v>
      </c>
      <c r="B190" s="86">
        <v>1</v>
      </c>
      <c r="C190" s="87" t="s">
        <v>10</v>
      </c>
      <c r="D190" s="72"/>
      <c r="E190" s="69">
        <f t="shared" si="12"/>
        <v>0</v>
      </c>
      <c r="F190" s="73"/>
      <c r="G190" s="69">
        <f t="shared" si="13"/>
        <v>0</v>
      </c>
      <c r="H190" s="69">
        <f t="shared" si="14"/>
        <v>0</v>
      </c>
      <c r="I190" s="69">
        <f t="shared" si="15"/>
        <v>0</v>
      </c>
      <c r="J190" s="70">
        <f t="shared" si="16"/>
        <v>0</v>
      </c>
      <c r="K190" s="53"/>
      <c r="L190" s="69">
        <f t="shared" si="17"/>
        <v>0</v>
      </c>
      <c r="M190" s="68"/>
      <c r="N190" s="55"/>
      <c r="O190" s="56"/>
    </row>
    <row r="191" spans="1:13" ht="12.75">
      <c r="A191" s="82" t="s">
        <v>55</v>
      </c>
      <c r="B191" s="83"/>
      <c r="C191" s="84"/>
      <c r="D191" s="68"/>
      <c r="E191" s="69">
        <f t="shared" si="12"/>
        <v>0</v>
      </c>
      <c r="F191" s="68"/>
      <c r="G191" s="69">
        <f t="shared" si="13"/>
        <v>0</v>
      </c>
      <c r="H191" s="69">
        <f t="shared" si="14"/>
        <v>0</v>
      </c>
      <c r="I191" s="69">
        <f t="shared" si="15"/>
        <v>0</v>
      </c>
      <c r="J191" s="70">
        <f t="shared" si="16"/>
        <v>0</v>
      </c>
      <c r="K191" s="53"/>
      <c r="L191" s="69">
        <f t="shared" si="17"/>
        <v>0</v>
      </c>
      <c r="M191" s="68"/>
    </row>
    <row r="192" spans="1:15" ht="12.75">
      <c r="A192" s="85" t="s">
        <v>192</v>
      </c>
      <c r="B192" s="86">
        <v>2</v>
      </c>
      <c r="C192" s="87" t="s">
        <v>10</v>
      </c>
      <c r="D192" s="71"/>
      <c r="E192" s="69">
        <f t="shared" si="12"/>
        <v>0</v>
      </c>
      <c r="F192" s="71"/>
      <c r="G192" s="69">
        <f t="shared" si="13"/>
        <v>0</v>
      </c>
      <c r="H192" s="69">
        <f t="shared" si="14"/>
        <v>0</v>
      </c>
      <c r="I192" s="69">
        <f t="shared" si="15"/>
        <v>0</v>
      </c>
      <c r="J192" s="70">
        <f t="shared" si="16"/>
        <v>0</v>
      </c>
      <c r="K192" s="53"/>
      <c r="L192" s="69">
        <f t="shared" si="17"/>
        <v>0</v>
      </c>
      <c r="M192" s="68"/>
      <c r="N192" s="32"/>
      <c r="O192" s="34"/>
    </row>
    <row r="193" spans="1:15" s="4" customFormat="1" ht="15">
      <c r="A193" s="90" t="s">
        <v>282</v>
      </c>
      <c r="B193" s="91"/>
      <c r="C193" s="92"/>
      <c r="D193" s="74"/>
      <c r="E193" s="65"/>
      <c r="F193" s="74"/>
      <c r="G193" s="65"/>
      <c r="H193" s="65"/>
      <c r="I193" s="65"/>
      <c r="J193" s="66"/>
      <c r="K193" s="58"/>
      <c r="L193" s="65"/>
      <c r="M193" s="67">
        <f>SUM(L194:L208)</f>
        <v>0</v>
      </c>
      <c r="N193" s="2"/>
      <c r="O193" s="2"/>
    </row>
    <row r="194" spans="1:15" s="4" customFormat="1" ht="15">
      <c r="A194" s="82" t="s">
        <v>56</v>
      </c>
      <c r="B194" s="83"/>
      <c r="C194" s="84"/>
      <c r="D194" s="68"/>
      <c r="E194" s="69">
        <f t="shared" si="12"/>
        <v>0</v>
      </c>
      <c r="F194" s="68"/>
      <c r="G194" s="69">
        <f t="shared" si="13"/>
        <v>0</v>
      </c>
      <c r="H194" s="69">
        <f t="shared" si="14"/>
        <v>0</v>
      </c>
      <c r="I194" s="69">
        <f t="shared" si="15"/>
        <v>0</v>
      </c>
      <c r="J194" s="70">
        <f t="shared" si="16"/>
        <v>0</v>
      </c>
      <c r="K194" s="53"/>
      <c r="L194" s="69">
        <f t="shared" si="17"/>
        <v>0</v>
      </c>
      <c r="M194" s="68"/>
      <c r="N194" s="34"/>
      <c r="O194" s="35"/>
    </row>
    <row r="195" spans="1:15" s="4" customFormat="1" ht="15">
      <c r="A195" s="85" t="s">
        <v>193</v>
      </c>
      <c r="B195" s="86">
        <v>5</v>
      </c>
      <c r="C195" s="87" t="s">
        <v>10</v>
      </c>
      <c r="D195" s="71"/>
      <c r="E195" s="69">
        <f t="shared" si="12"/>
        <v>0</v>
      </c>
      <c r="F195" s="73"/>
      <c r="G195" s="69">
        <f t="shared" si="13"/>
        <v>0</v>
      </c>
      <c r="H195" s="69">
        <f t="shared" si="14"/>
        <v>0</v>
      </c>
      <c r="I195" s="69">
        <f t="shared" si="15"/>
        <v>0</v>
      </c>
      <c r="J195" s="70">
        <f t="shared" si="16"/>
        <v>0</v>
      </c>
      <c r="K195" s="53"/>
      <c r="L195" s="69">
        <f t="shared" si="17"/>
        <v>0</v>
      </c>
      <c r="M195" s="68"/>
      <c r="N195" s="32"/>
      <c r="O195" s="34"/>
    </row>
    <row r="196" spans="1:15" s="4" customFormat="1" ht="15">
      <c r="A196" s="85" t="s">
        <v>194</v>
      </c>
      <c r="B196" s="86">
        <v>1</v>
      </c>
      <c r="C196" s="87" t="s">
        <v>8</v>
      </c>
      <c r="D196" s="71"/>
      <c r="E196" s="69">
        <f t="shared" si="12"/>
        <v>0</v>
      </c>
      <c r="F196" s="72"/>
      <c r="G196" s="69">
        <f t="shared" si="13"/>
        <v>0</v>
      </c>
      <c r="H196" s="69">
        <f t="shared" si="14"/>
        <v>0</v>
      </c>
      <c r="I196" s="69">
        <f t="shared" si="15"/>
        <v>0</v>
      </c>
      <c r="J196" s="70">
        <f t="shared" si="16"/>
        <v>0</v>
      </c>
      <c r="K196" s="53"/>
      <c r="L196" s="69">
        <f t="shared" si="17"/>
        <v>0</v>
      </c>
      <c r="M196" s="68"/>
      <c r="N196" s="2"/>
      <c r="O196" s="2"/>
    </row>
    <row r="197" spans="1:15" s="4" customFormat="1" ht="15">
      <c r="A197" s="82" t="s">
        <v>57</v>
      </c>
      <c r="B197" s="83"/>
      <c r="C197" s="84"/>
      <c r="D197" s="68"/>
      <c r="E197" s="69">
        <f t="shared" si="12"/>
        <v>0</v>
      </c>
      <c r="F197" s="68"/>
      <c r="G197" s="69">
        <f t="shared" si="13"/>
        <v>0</v>
      </c>
      <c r="H197" s="69">
        <f t="shared" si="14"/>
        <v>0</v>
      </c>
      <c r="I197" s="69">
        <f t="shared" si="15"/>
        <v>0</v>
      </c>
      <c r="J197" s="70">
        <f t="shared" si="16"/>
        <v>0</v>
      </c>
      <c r="K197" s="53"/>
      <c r="L197" s="69">
        <f t="shared" si="17"/>
        <v>0</v>
      </c>
      <c r="M197" s="68"/>
      <c r="N197" s="35"/>
      <c r="O197" s="35"/>
    </row>
    <row r="198" spans="1:15" s="4" customFormat="1" ht="15">
      <c r="A198" s="85" t="s">
        <v>195</v>
      </c>
      <c r="B198" s="86">
        <v>9</v>
      </c>
      <c r="C198" s="87" t="s">
        <v>10</v>
      </c>
      <c r="D198" s="72"/>
      <c r="E198" s="69">
        <f t="shared" si="12"/>
        <v>0</v>
      </c>
      <c r="F198" s="72"/>
      <c r="G198" s="69">
        <f t="shared" si="13"/>
        <v>0</v>
      </c>
      <c r="H198" s="69">
        <f t="shared" si="14"/>
        <v>0</v>
      </c>
      <c r="I198" s="69">
        <f t="shared" si="15"/>
        <v>0</v>
      </c>
      <c r="J198" s="70">
        <f t="shared" si="16"/>
        <v>0</v>
      </c>
      <c r="K198" s="53"/>
      <c r="L198" s="69">
        <f t="shared" si="17"/>
        <v>0</v>
      </c>
      <c r="M198" s="68"/>
      <c r="N198" s="34"/>
      <c r="O198" s="35"/>
    </row>
    <row r="199" spans="1:15" s="4" customFormat="1" ht="15">
      <c r="A199" s="85" t="s">
        <v>196</v>
      </c>
      <c r="B199" s="86">
        <v>3</v>
      </c>
      <c r="C199" s="87" t="s">
        <v>10</v>
      </c>
      <c r="D199" s="72"/>
      <c r="E199" s="69">
        <f t="shared" si="12"/>
        <v>0</v>
      </c>
      <c r="F199" s="72"/>
      <c r="G199" s="69">
        <f t="shared" si="13"/>
        <v>0</v>
      </c>
      <c r="H199" s="69">
        <f t="shared" si="14"/>
        <v>0</v>
      </c>
      <c r="I199" s="69">
        <f t="shared" si="15"/>
        <v>0</v>
      </c>
      <c r="J199" s="70">
        <f t="shared" si="16"/>
        <v>0</v>
      </c>
      <c r="K199" s="53"/>
      <c r="L199" s="69">
        <f t="shared" si="17"/>
        <v>0</v>
      </c>
      <c r="M199" s="68"/>
      <c r="N199" s="34"/>
      <c r="O199" s="35"/>
    </row>
    <row r="200" spans="1:15" s="4" customFormat="1" ht="15">
      <c r="A200" s="85" t="s">
        <v>197</v>
      </c>
      <c r="B200" s="86">
        <v>5</v>
      </c>
      <c r="C200" s="87" t="s">
        <v>10</v>
      </c>
      <c r="D200" s="72"/>
      <c r="E200" s="69">
        <f t="shared" si="12"/>
        <v>0</v>
      </c>
      <c r="F200" s="73"/>
      <c r="G200" s="69">
        <f t="shared" si="13"/>
        <v>0</v>
      </c>
      <c r="H200" s="69">
        <f t="shared" si="14"/>
        <v>0</v>
      </c>
      <c r="I200" s="69">
        <f t="shared" si="15"/>
        <v>0</v>
      </c>
      <c r="J200" s="70">
        <f t="shared" si="16"/>
        <v>0</v>
      </c>
      <c r="K200" s="53"/>
      <c r="L200" s="69">
        <f t="shared" si="17"/>
        <v>0</v>
      </c>
      <c r="M200" s="68"/>
      <c r="N200" s="34"/>
      <c r="O200" s="35"/>
    </row>
    <row r="201" spans="1:15" s="4" customFormat="1" ht="15">
      <c r="A201" s="82" t="s">
        <v>58</v>
      </c>
      <c r="B201" s="83"/>
      <c r="C201" s="84"/>
      <c r="D201" s="68"/>
      <c r="E201" s="69">
        <f t="shared" si="12"/>
        <v>0</v>
      </c>
      <c r="F201" s="68"/>
      <c r="G201" s="69">
        <f t="shared" si="13"/>
        <v>0</v>
      </c>
      <c r="H201" s="69">
        <f t="shared" si="14"/>
        <v>0</v>
      </c>
      <c r="I201" s="69">
        <f t="shared" si="15"/>
        <v>0</v>
      </c>
      <c r="J201" s="70">
        <f t="shared" si="16"/>
        <v>0</v>
      </c>
      <c r="K201" s="53"/>
      <c r="L201" s="69">
        <f t="shared" si="17"/>
        <v>0</v>
      </c>
      <c r="M201" s="68"/>
      <c r="N201" s="34"/>
      <c r="O201" s="35"/>
    </row>
    <row r="202" spans="1:15" s="4" customFormat="1" ht="15">
      <c r="A202" s="82" t="s">
        <v>59</v>
      </c>
      <c r="B202" s="83"/>
      <c r="C202" s="84"/>
      <c r="D202" s="68"/>
      <c r="E202" s="69">
        <f t="shared" si="12"/>
        <v>0</v>
      </c>
      <c r="F202" s="68"/>
      <c r="G202" s="69">
        <f t="shared" si="13"/>
        <v>0</v>
      </c>
      <c r="H202" s="69">
        <f t="shared" si="14"/>
        <v>0</v>
      </c>
      <c r="I202" s="69">
        <f t="shared" si="15"/>
        <v>0</v>
      </c>
      <c r="J202" s="70">
        <f t="shared" si="16"/>
        <v>0</v>
      </c>
      <c r="K202" s="53"/>
      <c r="L202" s="69">
        <f t="shared" si="17"/>
        <v>0</v>
      </c>
      <c r="M202" s="68"/>
      <c r="N202" s="34"/>
      <c r="O202" s="35"/>
    </row>
    <row r="203" spans="1:15" s="4" customFormat="1" ht="15">
      <c r="A203" s="85" t="s">
        <v>198</v>
      </c>
      <c r="B203" s="86">
        <v>2</v>
      </c>
      <c r="C203" s="87" t="s">
        <v>10</v>
      </c>
      <c r="D203" s="71"/>
      <c r="E203" s="69">
        <f t="shared" si="12"/>
        <v>0</v>
      </c>
      <c r="F203" s="71"/>
      <c r="G203" s="69">
        <f t="shared" si="13"/>
        <v>0</v>
      </c>
      <c r="H203" s="69">
        <f t="shared" si="14"/>
        <v>0</v>
      </c>
      <c r="I203" s="69">
        <f t="shared" si="15"/>
        <v>0</v>
      </c>
      <c r="J203" s="70">
        <f t="shared" si="16"/>
        <v>0</v>
      </c>
      <c r="K203" s="53"/>
      <c r="L203" s="69">
        <f t="shared" si="17"/>
        <v>0</v>
      </c>
      <c r="M203" s="68"/>
      <c r="N203" s="34"/>
      <c r="O203" s="35"/>
    </row>
    <row r="204" spans="1:15" s="4" customFormat="1" ht="15">
      <c r="A204" s="85" t="s">
        <v>199</v>
      </c>
      <c r="B204" s="86">
        <v>1</v>
      </c>
      <c r="C204" s="87" t="s">
        <v>10</v>
      </c>
      <c r="D204" s="71"/>
      <c r="E204" s="69">
        <f t="shared" si="12"/>
        <v>0</v>
      </c>
      <c r="F204" s="71"/>
      <c r="G204" s="69">
        <f t="shared" si="13"/>
        <v>0</v>
      </c>
      <c r="H204" s="69">
        <f t="shared" si="14"/>
        <v>0</v>
      </c>
      <c r="I204" s="69">
        <f t="shared" si="15"/>
        <v>0</v>
      </c>
      <c r="J204" s="70">
        <f t="shared" si="16"/>
        <v>0</v>
      </c>
      <c r="K204" s="53"/>
      <c r="L204" s="69">
        <f t="shared" si="17"/>
        <v>0</v>
      </c>
      <c r="M204" s="68"/>
      <c r="N204" s="34"/>
      <c r="O204" s="35"/>
    </row>
    <row r="205" spans="1:15" s="4" customFormat="1" ht="15">
      <c r="A205" s="82" t="s">
        <v>60</v>
      </c>
      <c r="B205" s="83"/>
      <c r="C205" s="84"/>
      <c r="D205" s="68"/>
      <c r="E205" s="69">
        <f t="shared" si="12"/>
        <v>0</v>
      </c>
      <c r="F205" s="68"/>
      <c r="G205" s="69">
        <f t="shared" si="13"/>
        <v>0</v>
      </c>
      <c r="H205" s="69">
        <f t="shared" si="14"/>
        <v>0</v>
      </c>
      <c r="I205" s="69">
        <f t="shared" si="15"/>
        <v>0</v>
      </c>
      <c r="J205" s="70">
        <f t="shared" si="16"/>
        <v>0</v>
      </c>
      <c r="K205" s="53"/>
      <c r="L205" s="69">
        <f t="shared" si="17"/>
        <v>0</v>
      </c>
      <c r="M205" s="68"/>
      <c r="N205" s="34"/>
      <c r="O205" s="35"/>
    </row>
    <row r="206" spans="1:15" s="4" customFormat="1" ht="15">
      <c r="A206" s="85" t="s">
        <v>200</v>
      </c>
      <c r="B206" s="86">
        <v>8</v>
      </c>
      <c r="C206" s="87" t="s">
        <v>10</v>
      </c>
      <c r="D206" s="71"/>
      <c r="E206" s="69">
        <f t="shared" si="12"/>
        <v>0</v>
      </c>
      <c r="F206" s="71"/>
      <c r="G206" s="69">
        <f t="shared" si="13"/>
        <v>0</v>
      </c>
      <c r="H206" s="69">
        <f t="shared" si="14"/>
        <v>0</v>
      </c>
      <c r="I206" s="69">
        <f t="shared" si="15"/>
        <v>0</v>
      </c>
      <c r="J206" s="70">
        <f t="shared" si="16"/>
        <v>0</v>
      </c>
      <c r="K206" s="53"/>
      <c r="L206" s="69">
        <f t="shared" si="17"/>
        <v>0</v>
      </c>
      <c r="M206" s="68"/>
      <c r="N206" s="34"/>
      <c r="O206" s="35"/>
    </row>
    <row r="207" spans="1:15" s="4" customFormat="1" ht="15">
      <c r="A207" s="82" t="s">
        <v>61</v>
      </c>
      <c r="B207" s="83"/>
      <c r="C207" s="84"/>
      <c r="D207" s="68"/>
      <c r="E207" s="69">
        <f t="shared" si="12"/>
        <v>0</v>
      </c>
      <c r="F207" s="68"/>
      <c r="G207" s="69">
        <f t="shared" si="13"/>
        <v>0</v>
      </c>
      <c r="H207" s="69">
        <f t="shared" si="14"/>
        <v>0</v>
      </c>
      <c r="I207" s="69">
        <f t="shared" si="15"/>
        <v>0</v>
      </c>
      <c r="J207" s="70">
        <f t="shared" si="16"/>
        <v>0</v>
      </c>
      <c r="K207" s="53"/>
      <c r="L207" s="69">
        <f t="shared" si="17"/>
        <v>0</v>
      </c>
      <c r="M207" s="68"/>
      <c r="N207" s="34"/>
      <c r="O207" s="35"/>
    </row>
    <row r="208" spans="1:15" s="4" customFormat="1" ht="15">
      <c r="A208" s="85" t="s">
        <v>201</v>
      </c>
      <c r="B208" s="86">
        <v>5</v>
      </c>
      <c r="C208" s="87" t="s">
        <v>10</v>
      </c>
      <c r="D208" s="71"/>
      <c r="E208" s="69">
        <f t="shared" si="12"/>
        <v>0</v>
      </c>
      <c r="F208" s="71"/>
      <c r="G208" s="69">
        <f t="shared" si="13"/>
        <v>0</v>
      </c>
      <c r="H208" s="69">
        <f t="shared" si="14"/>
        <v>0</v>
      </c>
      <c r="I208" s="69">
        <f t="shared" si="15"/>
        <v>0</v>
      </c>
      <c r="J208" s="70">
        <f t="shared" si="16"/>
        <v>0</v>
      </c>
      <c r="K208" s="53"/>
      <c r="L208" s="69">
        <f t="shared" si="17"/>
        <v>0</v>
      </c>
      <c r="M208" s="68"/>
      <c r="N208" s="34"/>
      <c r="O208" s="33"/>
    </row>
    <row r="209" spans="1:15" s="4" customFormat="1" ht="15">
      <c r="A209" s="90" t="s">
        <v>62</v>
      </c>
      <c r="B209" s="91"/>
      <c r="C209" s="92"/>
      <c r="D209" s="74"/>
      <c r="E209" s="65"/>
      <c r="F209" s="74"/>
      <c r="G209" s="65"/>
      <c r="H209" s="65"/>
      <c r="I209" s="65"/>
      <c r="J209" s="66"/>
      <c r="K209" s="58"/>
      <c r="L209" s="65"/>
      <c r="M209" s="67">
        <f>SUM(L210:L217)</f>
        <v>0</v>
      </c>
      <c r="N209" s="2"/>
      <c r="O209" s="2"/>
    </row>
    <row r="210" spans="1:13" ht="12.75">
      <c r="A210" s="82" t="s">
        <v>63</v>
      </c>
      <c r="B210" s="83"/>
      <c r="C210" s="84"/>
      <c r="D210" s="68"/>
      <c r="E210" s="69">
        <f aca="true" t="shared" si="18" ref="E210:E252">B210*D210</f>
        <v>0</v>
      </c>
      <c r="F210" s="68"/>
      <c r="G210" s="69">
        <f aca="true" t="shared" si="19" ref="G210:G252">B210*F210</f>
        <v>0</v>
      </c>
      <c r="H210" s="69">
        <f aca="true" t="shared" si="20" ref="H210:H252">+D210+F210</f>
        <v>0</v>
      </c>
      <c r="I210" s="69">
        <f aca="true" t="shared" si="21" ref="I210:I252">E210+G210</f>
        <v>0</v>
      </c>
      <c r="J210" s="70">
        <f aca="true" t="shared" si="22" ref="J210:J252">K210*I210</f>
        <v>0</v>
      </c>
      <c r="K210" s="53"/>
      <c r="L210" s="69">
        <f aca="true" t="shared" si="23" ref="L210:L252">I210+J210</f>
        <v>0</v>
      </c>
      <c r="M210" s="68"/>
    </row>
    <row r="211" spans="1:15" ht="12.75">
      <c r="A211" s="82" t="s">
        <v>64</v>
      </c>
      <c r="B211" s="83"/>
      <c r="C211" s="84"/>
      <c r="D211" s="68"/>
      <c r="E211" s="69">
        <f t="shared" si="18"/>
        <v>0</v>
      </c>
      <c r="F211" s="68"/>
      <c r="G211" s="69">
        <f t="shared" si="19"/>
        <v>0</v>
      </c>
      <c r="H211" s="69">
        <f t="shared" si="20"/>
        <v>0</v>
      </c>
      <c r="I211" s="69">
        <f t="shared" si="21"/>
        <v>0</v>
      </c>
      <c r="J211" s="70">
        <f t="shared" si="22"/>
        <v>0</v>
      </c>
      <c r="K211" s="53"/>
      <c r="L211" s="69">
        <f t="shared" si="23"/>
        <v>0</v>
      </c>
      <c r="M211" s="68"/>
      <c r="N211" s="35"/>
      <c r="O211" s="35"/>
    </row>
    <row r="212" spans="1:13" ht="12.75">
      <c r="A212" s="85" t="s">
        <v>65</v>
      </c>
      <c r="B212" s="89">
        <v>100.37</v>
      </c>
      <c r="C212" s="87" t="s">
        <v>8</v>
      </c>
      <c r="D212" s="71"/>
      <c r="E212" s="69">
        <f t="shared" si="18"/>
        <v>0</v>
      </c>
      <c r="F212" s="71"/>
      <c r="G212" s="69">
        <f t="shared" si="19"/>
        <v>0</v>
      </c>
      <c r="H212" s="69">
        <f t="shared" si="20"/>
        <v>0</v>
      </c>
      <c r="I212" s="69">
        <f t="shared" si="21"/>
        <v>0</v>
      </c>
      <c r="J212" s="70">
        <f t="shared" si="22"/>
        <v>0</v>
      </c>
      <c r="K212" s="53"/>
      <c r="L212" s="69">
        <f t="shared" si="23"/>
        <v>0</v>
      </c>
      <c r="M212" s="68"/>
    </row>
    <row r="213" spans="1:15" ht="12.75">
      <c r="A213" s="82" t="s">
        <v>66</v>
      </c>
      <c r="B213" s="83"/>
      <c r="C213" s="84"/>
      <c r="D213" s="68"/>
      <c r="E213" s="69">
        <f t="shared" si="18"/>
        <v>0</v>
      </c>
      <c r="F213" s="68"/>
      <c r="G213" s="69">
        <f t="shared" si="19"/>
        <v>0</v>
      </c>
      <c r="H213" s="69">
        <f t="shared" si="20"/>
        <v>0</v>
      </c>
      <c r="I213" s="69">
        <f t="shared" si="21"/>
        <v>0</v>
      </c>
      <c r="J213" s="70">
        <f t="shared" si="22"/>
        <v>0</v>
      </c>
      <c r="K213" s="53"/>
      <c r="L213" s="69">
        <f t="shared" si="23"/>
        <v>0</v>
      </c>
      <c r="M213" s="68"/>
      <c r="N213" s="35"/>
      <c r="O213" s="35"/>
    </row>
    <row r="214" spans="1:13" ht="12.75">
      <c r="A214" s="85" t="s">
        <v>67</v>
      </c>
      <c r="B214" s="88">
        <v>87.17</v>
      </c>
      <c r="C214" s="87" t="s">
        <v>8</v>
      </c>
      <c r="D214" s="72"/>
      <c r="E214" s="69">
        <f t="shared" si="18"/>
        <v>0</v>
      </c>
      <c r="F214" s="71"/>
      <c r="G214" s="69">
        <f t="shared" si="19"/>
        <v>0</v>
      </c>
      <c r="H214" s="69">
        <f t="shared" si="20"/>
        <v>0</v>
      </c>
      <c r="I214" s="69">
        <f t="shared" si="21"/>
        <v>0</v>
      </c>
      <c r="J214" s="70">
        <f t="shared" si="22"/>
        <v>0</v>
      </c>
      <c r="K214" s="53"/>
      <c r="L214" s="69">
        <f t="shared" si="23"/>
        <v>0</v>
      </c>
      <c r="M214" s="68"/>
    </row>
    <row r="215" spans="1:13" ht="12.75">
      <c r="A215" s="82" t="s">
        <v>283</v>
      </c>
      <c r="B215" s="83"/>
      <c r="C215" s="84"/>
      <c r="D215" s="68"/>
      <c r="E215" s="69">
        <f t="shared" si="18"/>
        <v>0</v>
      </c>
      <c r="F215" s="68"/>
      <c r="G215" s="69">
        <f t="shared" si="19"/>
        <v>0</v>
      </c>
      <c r="H215" s="69">
        <f t="shared" si="20"/>
        <v>0</v>
      </c>
      <c r="I215" s="69">
        <f t="shared" si="21"/>
        <v>0</v>
      </c>
      <c r="J215" s="70">
        <f t="shared" si="22"/>
        <v>0</v>
      </c>
      <c r="K215" s="53"/>
      <c r="L215" s="69">
        <f t="shared" si="23"/>
        <v>0</v>
      </c>
      <c r="M215" s="68"/>
    </row>
    <row r="216" spans="1:13" ht="12.75">
      <c r="A216" s="82" t="s">
        <v>68</v>
      </c>
      <c r="B216" s="83"/>
      <c r="C216" s="84"/>
      <c r="D216" s="68"/>
      <c r="E216" s="69">
        <f t="shared" si="18"/>
        <v>0</v>
      </c>
      <c r="F216" s="68"/>
      <c r="G216" s="69">
        <f t="shared" si="19"/>
        <v>0</v>
      </c>
      <c r="H216" s="69">
        <f t="shared" si="20"/>
        <v>0</v>
      </c>
      <c r="I216" s="69">
        <f t="shared" si="21"/>
        <v>0</v>
      </c>
      <c r="J216" s="70">
        <f t="shared" si="22"/>
        <v>0</v>
      </c>
      <c r="K216" s="53"/>
      <c r="L216" s="69">
        <f t="shared" si="23"/>
        <v>0</v>
      </c>
      <c r="M216" s="68"/>
    </row>
    <row r="217" spans="1:13" ht="12.75">
      <c r="A217" s="85" t="s">
        <v>202</v>
      </c>
      <c r="B217" s="88">
        <v>14.8</v>
      </c>
      <c r="C217" s="87" t="s">
        <v>8</v>
      </c>
      <c r="D217" s="71"/>
      <c r="E217" s="69">
        <f t="shared" si="18"/>
        <v>0</v>
      </c>
      <c r="F217" s="72"/>
      <c r="G217" s="69">
        <f t="shared" si="19"/>
        <v>0</v>
      </c>
      <c r="H217" s="69">
        <f t="shared" si="20"/>
        <v>0</v>
      </c>
      <c r="I217" s="69">
        <f t="shared" si="21"/>
        <v>0</v>
      </c>
      <c r="J217" s="70">
        <f t="shared" si="22"/>
        <v>0</v>
      </c>
      <c r="K217" s="53"/>
      <c r="L217" s="69">
        <f t="shared" si="23"/>
        <v>0</v>
      </c>
      <c r="M217" s="68"/>
    </row>
    <row r="218" spans="1:15" s="4" customFormat="1" ht="15">
      <c r="A218" s="90" t="s">
        <v>234</v>
      </c>
      <c r="B218" s="91"/>
      <c r="C218" s="92"/>
      <c r="D218" s="74"/>
      <c r="E218" s="65"/>
      <c r="F218" s="74"/>
      <c r="G218" s="65"/>
      <c r="H218" s="65"/>
      <c r="I218" s="65"/>
      <c r="J218" s="66"/>
      <c r="K218" s="58"/>
      <c r="L218" s="65"/>
      <c r="M218" s="67">
        <f>SUM(L219:L221)</f>
        <v>0</v>
      </c>
      <c r="N218" s="2"/>
      <c r="O218" s="2"/>
    </row>
    <row r="219" spans="1:13" ht="12.75">
      <c r="A219" s="82" t="s">
        <v>235</v>
      </c>
      <c r="B219" s="83"/>
      <c r="C219" s="84"/>
      <c r="D219" s="68"/>
      <c r="E219" s="69">
        <f t="shared" si="18"/>
        <v>0</v>
      </c>
      <c r="F219" s="68"/>
      <c r="G219" s="69">
        <f t="shared" si="19"/>
        <v>0</v>
      </c>
      <c r="H219" s="69">
        <f t="shared" si="20"/>
        <v>0</v>
      </c>
      <c r="I219" s="69">
        <f t="shared" si="21"/>
        <v>0</v>
      </c>
      <c r="J219" s="70">
        <f t="shared" si="22"/>
        <v>0</v>
      </c>
      <c r="K219" s="53"/>
      <c r="L219" s="69">
        <f t="shared" si="23"/>
        <v>0</v>
      </c>
      <c r="M219" s="68"/>
    </row>
    <row r="220" spans="1:13" ht="12.75">
      <c r="A220" s="82" t="s">
        <v>236</v>
      </c>
      <c r="B220" s="83"/>
      <c r="C220" s="84"/>
      <c r="D220" s="68"/>
      <c r="E220" s="69">
        <f t="shared" si="18"/>
        <v>0</v>
      </c>
      <c r="F220" s="68"/>
      <c r="G220" s="69">
        <f t="shared" si="19"/>
        <v>0</v>
      </c>
      <c r="H220" s="69">
        <f t="shared" si="20"/>
        <v>0</v>
      </c>
      <c r="I220" s="69">
        <f t="shared" si="21"/>
        <v>0</v>
      </c>
      <c r="J220" s="70">
        <f t="shared" si="22"/>
        <v>0</v>
      </c>
      <c r="K220" s="53"/>
      <c r="L220" s="69">
        <f t="shared" si="23"/>
        <v>0</v>
      </c>
      <c r="M220" s="68"/>
    </row>
    <row r="221" spans="1:13" ht="12.75">
      <c r="A221" s="85" t="s">
        <v>237</v>
      </c>
      <c r="B221" s="86">
        <v>4.28</v>
      </c>
      <c r="C221" s="87" t="s">
        <v>8</v>
      </c>
      <c r="D221" s="71"/>
      <c r="E221" s="69">
        <f t="shared" si="18"/>
        <v>0</v>
      </c>
      <c r="F221" s="72"/>
      <c r="G221" s="69">
        <f t="shared" si="19"/>
        <v>0</v>
      </c>
      <c r="H221" s="69">
        <f t="shared" si="20"/>
        <v>0</v>
      </c>
      <c r="I221" s="69">
        <f t="shared" si="21"/>
        <v>0</v>
      </c>
      <c r="J221" s="70">
        <f t="shared" si="22"/>
        <v>0</v>
      </c>
      <c r="K221" s="53"/>
      <c r="L221" s="69">
        <f t="shared" si="23"/>
        <v>0</v>
      </c>
      <c r="M221" s="68"/>
    </row>
    <row r="222" spans="1:13" ht="12.75">
      <c r="A222" s="90" t="s">
        <v>69</v>
      </c>
      <c r="B222" s="91"/>
      <c r="C222" s="92"/>
      <c r="D222" s="74"/>
      <c r="E222" s="65"/>
      <c r="F222" s="74"/>
      <c r="G222" s="65"/>
      <c r="H222" s="65"/>
      <c r="I222" s="65"/>
      <c r="J222" s="66"/>
      <c r="K222" s="58"/>
      <c r="L222" s="65"/>
      <c r="M222" s="67">
        <f>SUM(L223:L232)</f>
        <v>0</v>
      </c>
    </row>
    <row r="223" spans="1:15" ht="12.75">
      <c r="A223" s="82" t="s">
        <v>205</v>
      </c>
      <c r="B223" s="83"/>
      <c r="C223" s="84"/>
      <c r="D223" s="68"/>
      <c r="E223" s="69">
        <f t="shared" si="18"/>
        <v>0</v>
      </c>
      <c r="F223" s="68"/>
      <c r="G223" s="69">
        <f t="shared" si="19"/>
        <v>0</v>
      </c>
      <c r="H223" s="69">
        <f t="shared" si="20"/>
        <v>0</v>
      </c>
      <c r="I223" s="69">
        <f t="shared" si="21"/>
        <v>0</v>
      </c>
      <c r="J223" s="70">
        <f t="shared" si="22"/>
        <v>0</v>
      </c>
      <c r="K223" s="53"/>
      <c r="L223" s="69">
        <f t="shared" si="23"/>
        <v>0</v>
      </c>
      <c r="M223" s="68"/>
      <c r="N223" s="33"/>
      <c r="O223" s="36"/>
    </row>
    <row r="224" spans="1:13" ht="12.75">
      <c r="A224" s="85" t="s">
        <v>206</v>
      </c>
      <c r="B224" s="89">
        <v>524.54</v>
      </c>
      <c r="C224" s="87" t="s">
        <v>8</v>
      </c>
      <c r="D224" s="71"/>
      <c r="E224" s="69">
        <f t="shared" si="18"/>
        <v>0</v>
      </c>
      <c r="F224" s="71"/>
      <c r="G224" s="69">
        <f t="shared" si="19"/>
        <v>0</v>
      </c>
      <c r="H224" s="69">
        <f t="shared" si="20"/>
        <v>0</v>
      </c>
      <c r="I224" s="69">
        <f t="shared" si="21"/>
        <v>0</v>
      </c>
      <c r="J224" s="70">
        <f t="shared" si="22"/>
        <v>0</v>
      </c>
      <c r="K224" s="53"/>
      <c r="L224" s="69">
        <f t="shared" si="23"/>
        <v>0</v>
      </c>
      <c r="M224" s="68"/>
    </row>
    <row r="225" spans="1:15" ht="12.75">
      <c r="A225" s="82" t="s">
        <v>267</v>
      </c>
      <c r="B225" s="83"/>
      <c r="C225" s="84"/>
      <c r="D225" s="68"/>
      <c r="E225" s="69">
        <f t="shared" si="18"/>
        <v>0</v>
      </c>
      <c r="F225" s="68"/>
      <c r="G225" s="69">
        <f t="shared" si="19"/>
        <v>0</v>
      </c>
      <c r="H225" s="69">
        <f t="shared" si="20"/>
        <v>0</v>
      </c>
      <c r="I225" s="69">
        <f t="shared" si="21"/>
        <v>0</v>
      </c>
      <c r="J225" s="70">
        <f t="shared" si="22"/>
        <v>0</v>
      </c>
      <c r="K225" s="53"/>
      <c r="L225" s="69">
        <f t="shared" si="23"/>
        <v>0</v>
      </c>
      <c r="M225" s="68"/>
      <c r="N225" s="34"/>
      <c r="O225" s="34"/>
    </row>
    <row r="226" spans="1:15" ht="12.75">
      <c r="A226" s="85" t="s">
        <v>70</v>
      </c>
      <c r="B226" s="88">
        <v>23.48</v>
      </c>
      <c r="C226" s="87" t="s">
        <v>8</v>
      </c>
      <c r="D226" s="71"/>
      <c r="E226" s="69">
        <f t="shared" si="18"/>
        <v>0</v>
      </c>
      <c r="F226" s="71"/>
      <c r="G226" s="69">
        <f t="shared" si="19"/>
        <v>0</v>
      </c>
      <c r="H226" s="69">
        <f t="shared" si="20"/>
        <v>0</v>
      </c>
      <c r="I226" s="69">
        <f t="shared" si="21"/>
        <v>0</v>
      </c>
      <c r="J226" s="70">
        <f t="shared" si="22"/>
        <v>0</v>
      </c>
      <c r="K226" s="53"/>
      <c r="L226" s="69">
        <f t="shared" si="23"/>
        <v>0</v>
      </c>
      <c r="M226" s="68"/>
      <c r="N226" s="34"/>
      <c r="O226" s="34"/>
    </row>
    <row r="227" spans="1:15" ht="12.75">
      <c r="A227" s="82" t="s">
        <v>268</v>
      </c>
      <c r="B227" s="83"/>
      <c r="C227" s="84"/>
      <c r="D227" s="68"/>
      <c r="E227" s="69">
        <f t="shared" si="18"/>
        <v>0</v>
      </c>
      <c r="F227" s="68"/>
      <c r="G227" s="69">
        <f t="shared" si="19"/>
        <v>0</v>
      </c>
      <c r="H227" s="69">
        <f t="shared" si="20"/>
        <v>0</v>
      </c>
      <c r="I227" s="69">
        <f t="shared" si="21"/>
        <v>0</v>
      </c>
      <c r="J227" s="70">
        <f t="shared" si="22"/>
        <v>0</v>
      </c>
      <c r="K227" s="53"/>
      <c r="L227" s="69">
        <f t="shared" si="23"/>
        <v>0</v>
      </c>
      <c r="M227" s="68"/>
      <c r="N227" s="34"/>
      <c r="O227" s="34"/>
    </row>
    <row r="228" spans="1:15" ht="12.75">
      <c r="A228" s="85" t="s">
        <v>71</v>
      </c>
      <c r="B228" s="88">
        <v>23.48</v>
      </c>
      <c r="C228" s="87" t="s">
        <v>8</v>
      </c>
      <c r="D228" s="71"/>
      <c r="E228" s="69">
        <f t="shared" si="18"/>
        <v>0</v>
      </c>
      <c r="F228" s="71"/>
      <c r="G228" s="69">
        <f t="shared" si="19"/>
        <v>0</v>
      </c>
      <c r="H228" s="69">
        <f t="shared" si="20"/>
        <v>0</v>
      </c>
      <c r="I228" s="69">
        <f t="shared" si="21"/>
        <v>0</v>
      </c>
      <c r="J228" s="70">
        <f t="shared" si="22"/>
        <v>0</v>
      </c>
      <c r="K228" s="53"/>
      <c r="L228" s="69">
        <f t="shared" si="23"/>
        <v>0</v>
      </c>
      <c r="M228" s="68"/>
      <c r="N228" s="34"/>
      <c r="O228" s="34"/>
    </row>
    <row r="229" spans="1:15" ht="12.75">
      <c r="A229" s="82" t="s">
        <v>269</v>
      </c>
      <c r="B229" s="83"/>
      <c r="C229" s="84"/>
      <c r="D229" s="68"/>
      <c r="E229" s="69">
        <f t="shared" si="18"/>
        <v>0</v>
      </c>
      <c r="F229" s="68"/>
      <c r="G229" s="69">
        <f t="shared" si="19"/>
        <v>0</v>
      </c>
      <c r="H229" s="69">
        <f t="shared" si="20"/>
        <v>0</v>
      </c>
      <c r="I229" s="69">
        <f t="shared" si="21"/>
        <v>0</v>
      </c>
      <c r="J229" s="70">
        <f t="shared" si="22"/>
        <v>0</v>
      </c>
      <c r="K229" s="53"/>
      <c r="L229" s="69">
        <f t="shared" si="23"/>
        <v>0</v>
      </c>
      <c r="M229" s="68"/>
      <c r="N229" s="34"/>
      <c r="O229" s="34"/>
    </row>
    <row r="230" spans="1:15" ht="12.75">
      <c r="A230" s="85" t="s">
        <v>207</v>
      </c>
      <c r="B230" s="88">
        <v>50.01</v>
      </c>
      <c r="C230" s="87" t="s">
        <v>8</v>
      </c>
      <c r="D230" s="71"/>
      <c r="E230" s="69">
        <f t="shared" si="18"/>
        <v>0</v>
      </c>
      <c r="F230" s="71"/>
      <c r="G230" s="69">
        <f t="shared" si="19"/>
        <v>0</v>
      </c>
      <c r="H230" s="69">
        <f t="shared" si="20"/>
        <v>0</v>
      </c>
      <c r="I230" s="69">
        <f t="shared" si="21"/>
        <v>0</v>
      </c>
      <c r="J230" s="70">
        <f t="shared" si="22"/>
        <v>0</v>
      </c>
      <c r="K230" s="53"/>
      <c r="L230" s="69">
        <f t="shared" si="23"/>
        <v>0</v>
      </c>
      <c r="M230" s="68"/>
      <c r="N230" s="34"/>
      <c r="O230" s="34"/>
    </row>
    <row r="231" spans="1:15" ht="12.75">
      <c r="A231" s="82" t="s">
        <v>284</v>
      </c>
      <c r="B231" s="83"/>
      <c r="C231" s="84"/>
      <c r="D231" s="68"/>
      <c r="E231" s="69">
        <f t="shared" si="18"/>
        <v>0</v>
      </c>
      <c r="F231" s="68"/>
      <c r="G231" s="69">
        <f t="shared" si="19"/>
        <v>0</v>
      </c>
      <c r="H231" s="69">
        <f t="shared" si="20"/>
        <v>0</v>
      </c>
      <c r="I231" s="69">
        <f t="shared" si="21"/>
        <v>0</v>
      </c>
      <c r="J231" s="70">
        <f t="shared" si="22"/>
        <v>0</v>
      </c>
      <c r="K231" s="53"/>
      <c r="L231" s="69">
        <f t="shared" si="23"/>
        <v>0</v>
      </c>
      <c r="M231" s="68"/>
      <c r="N231" s="34"/>
      <c r="O231" s="34"/>
    </row>
    <row r="232" spans="1:13" ht="12.75">
      <c r="A232" s="85" t="s">
        <v>285</v>
      </c>
      <c r="B232" s="88">
        <v>38.43</v>
      </c>
      <c r="C232" s="87" t="s">
        <v>8</v>
      </c>
      <c r="D232" s="71"/>
      <c r="E232" s="69">
        <f t="shared" si="18"/>
        <v>0</v>
      </c>
      <c r="F232" s="71"/>
      <c r="G232" s="69">
        <f t="shared" si="19"/>
        <v>0</v>
      </c>
      <c r="H232" s="69">
        <f t="shared" si="20"/>
        <v>0</v>
      </c>
      <c r="I232" s="69">
        <f t="shared" si="21"/>
        <v>0</v>
      </c>
      <c r="J232" s="70">
        <f t="shared" si="22"/>
        <v>0</v>
      </c>
      <c r="K232" s="53"/>
      <c r="L232" s="69">
        <f t="shared" si="23"/>
        <v>0</v>
      </c>
      <c r="M232" s="68"/>
    </row>
    <row r="233" spans="1:15" s="4" customFormat="1" ht="15">
      <c r="A233" s="90" t="s">
        <v>72</v>
      </c>
      <c r="B233" s="91"/>
      <c r="C233" s="92"/>
      <c r="D233" s="74"/>
      <c r="E233" s="65"/>
      <c r="F233" s="74"/>
      <c r="G233" s="65"/>
      <c r="H233" s="65"/>
      <c r="I233" s="65"/>
      <c r="J233" s="66"/>
      <c r="K233" s="58"/>
      <c r="L233" s="65"/>
      <c r="M233" s="67">
        <f>SUM(L234:L235)</f>
        <v>0</v>
      </c>
      <c r="N233" s="2"/>
      <c r="O233" s="2"/>
    </row>
    <row r="234" spans="1:13" ht="12.75">
      <c r="A234" s="82" t="s">
        <v>208</v>
      </c>
      <c r="B234" s="83"/>
      <c r="C234" s="84"/>
      <c r="D234" s="68"/>
      <c r="E234" s="69">
        <f t="shared" si="18"/>
        <v>0</v>
      </c>
      <c r="F234" s="68"/>
      <c r="G234" s="69">
        <f t="shared" si="19"/>
        <v>0</v>
      </c>
      <c r="H234" s="69">
        <f t="shared" si="20"/>
        <v>0</v>
      </c>
      <c r="I234" s="69">
        <f t="shared" si="21"/>
        <v>0</v>
      </c>
      <c r="J234" s="70">
        <f t="shared" si="22"/>
        <v>0</v>
      </c>
      <c r="K234" s="53"/>
      <c r="L234" s="69">
        <f t="shared" si="23"/>
        <v>0</v>
      </c>
      <c r="M234" s="68"/>
    </row>
    <row r="235" spans="1:13" ht="12.75">
      <c r="A235" s="85" t="s">
        <v>209</v>
      </c>
      <c r="B235" s="89">
        <v>379.43</v>
      </c>
      <c r="C235" s="87" t="s">
        <v>8</v>
      </c>
      <c r="D235" s="71"/>
      <c r="E235" s="69">
        <f t="shared" si="18"/>
        <v>0</v>
      </c>
      <c r="F235" s="71"/>
      <c r="G235" s="69">
        <f t="shared" si="19"/>
        <v>0</v>
      </c>
      <c r="H235" s="69">
        <f t="shared" si="20"/>
        <v>0</v>
      </c>
      <c r="I235" s="69">
        <f t="shared" si="21"/>
        <v>0</v>
      </c>
      <c r="J235" s="70">
        <f t="shared" si="22"/>
        <v>0</v>
      </c>
      <c r="K235" s="53"/>
      <c r="L235" s="69">
        <f t="shared" si="23"/>
        <v>0</v>
      </c>
      <c r="M235" s="68"/>
    </row>
    <row r="236" spans="1:13" ht="12.75">
      <c r="A236" s="90" t="s">
        <v>273</v>
      </c>
      <c r="B236" s="91"/>
      <c r="C236" s="92"/>
      <c r="D236" s="74"/>
      <c r="E236" s="65"/>
      <c r="F236" s="74"/>
      <c r="G236" s="65"/>
      <c r="H236" s="65"/>
      <c r="I236" s="65"/>
      <c r="J236" s="66"/>
      <c r="K236" s="58"/>
      <c r="L236" s="65"/>
      <c r="M236" s="67">
        <f>SUM(L237:L240)</f>
        <v>0</v>
      </c>
    </row>
    <row r="237" spans="1:13" ht="12.75" customHeight="1">
      <c r="A237" s="82" t="s">
        <v>210</v>
      </c>
      <c r="B237" s="83"/>
      <c r="C237" s="84"/>
      <c r="D237" s="68"/>
      <c r="E237" s="69">
        <f t="shared" si="18"/>
        <v>0</v>
      </c>
      <c r="F237" s="68"/>
      <c r="G237" s="69">
        <f t="shared" si="19"/>
        <v>0</v>
      </c>
      <c r="H237" s="69">
        <f t="shared" si="20"/>
        <v>0</v>
      </c>
      <c r="I237" s="69">
        <f t="shared" si="21"/>
        <v>0</v>
      </c>
      <c r="J237" s="70">
        <f t="shared" si="22"/>
        <v>0</v>
      </c>
      <c r="K237" s="53"/>
      <c r="L237" s="69">
        <f t="shared" si="23"/>
        <v>0</v>
      </c>
      <c r="M237" s="68"/>
    </row>
    <row r="238" spans="1:13" ht="12.75" customHeight="1">
      <c r="A238" s="82" t="s">
        <v>270</v>
      </c>
      <c r="B238" s="83"/>
      <c r="C238" s="84"/>
      <c r="D238" s="68"/>
      <c r="E238" s="69">
        <f t="shared" si="18"/>
        <v>0</v>
      </c>
      <c r="F238" s="68"/>
      <c r="G238" s="69">
        <f t="shared" si="19"/>
        <v>0</v>
      </c>
      <c r="H238" s="69">
        <f t="shared" si="20"/>
        <v>0</v>
      </c>
      <c r="I238" s="69">
        <f t="shared" si="21"/>
        <v>0</v>
      </c>
      <c r="J238" s="70">
        <f t="shared" si="22"/>
        <v>0</v>
      </c>
      <c r="K238" s="53"/>
      <c r="L238" s="69">
        <f t="shared" si="23"/>
        <v>0</v>
      </c>
      <c r="M238" s="68"/>
    </row>
    <row r="239" spans="1:13" ht="12.75" customHeight="1">
      <c r="A239" s="85" t="s">
        <v>211</v>
      </c>
      <c r="B239" s="88">
        <v>11.58</v>
      </c>
      <c r="C239" s="87" t="s">
        <v>8</v>
      </c>
      <c r="D239" s="72"/>
      <c r="E239" s="69">
        <f t="shared" si="18"/>
        <v>0</v>
      </c>
      <c r="F239" s="72"/>
      <c r="G239" s="69">
        <f t="shared" si="19"/>
        <v>0</v>
      </c>
      <c r="H239" s="69">
        <f t="shared" si="20"/>
        <v>0</v>
      </c>
      <c r="I239" s="69">
        <f t="shared" si="21"/>
        <v>0</v>
      </c>
      <c r="J239" s="70">
        <f t="shared" si="22"/>
        <v>0</v>
      </c>
      <c r="K239" s="53"/>
      <c r="L239" s="69">
        <f t="shared" si="23"/>
        <v>0</v>
      </c>
      <c r="M239" s="68"/>
    </row>
    <row r="240" spans="1:15" ht="12.75" customHeight="1">
      <c r="A240" s="85" t="s">
        <v>212</v>
      </c>
      <c r="B240" s="83"/>
      <c r="C240" s="84"/>
      <c r="D240" s="68"/>
      <c r="E240" s="69">
        <f t="shared" si="18"/>
        <v>0</v>
      </c>
      <c r="F240" s="68"/>
      <c r="G240" s="69">
        <f t="shared" si="19"/>
        <v>0</v>
      </c>
      <c r="H240" s="69">
        <f t="shared" si="20"/>
        <v>0</v>
      </c>
      <c r="I240" s="69">
        <f t="shared" si="21"/>
        <v>0</v>
      </c>
      <c r="J240" s="70">
        <f t="shared" si="22"/>
        <v>0</v>
      </c>
      <c r="K240" s="53"/>
      <c r="L240" s="69">
        <f t="shared" si="23"/>
        <v>0</v>
      </c>
      <c r="M240" s="68"/>
      <c r="N240" s="35"/>
      <c r="O240" s="35"/>
    </row>
    <row r="241" spans="1:15" s="4" customFormat="1" ht="15">
      <c r="A241" s="90" t="s">
        <v>73</v>
      </c>
      <c r="B241" s="91"/>
      <c r="C241" s="92"/>
      <c r="D241" s="74"/>
      <c r="E241" s="65"/>
      <c r="F241" s="74"/>
      <c r="G241" s="65"/>
      <c r="H241" s="65"/>
      <c r="I241" s="65"/>
      <c r="J241" s="66"/>
      <c r="K241" s="58"/>
      <c r="L241" s="65"/>
      <c r="M241" s="67">
        <f>SUM(L242:L243)</f>
        <v>0</v>
      </c>
      <c r="N241" s="2"/>
      <c r="O241" s="2"/>
    </row>
    <row r="242" spans="1:15" s="4" customFormat="1" ht="12.75" customHeight="1">
      <c r="A242" s="82" t="s">
        <v>286</v>
      </c>
      <c r="B242" s="83"/>
      <c r="C242" s="84"/>
      <c r="D242" s="68"/>
      <c r="E242" s="69">
        <f t="shared" si="18"/>
        <v>0</v>
      </c>
      <c r="F242" s="68"/>
      <c r="G242" s="69">
        <f t="shared" si="19"/>
        <v>0</v>
      </c>
      <c r="H242" s="69">
        <f t="shared" si="20"/>
        <v>0</v>
      </c>
      <c r="I242" s="69">
        <f t="shared" si="21"/>
        <v>0</v>
      </c>
      <c r="J242" s="70">
        <f t="shared" si="22"/>
        <v>0</v>
      </c>
      <c r="K242" s="53"/>
      <c r="L242" s="69">
        <f t="shared" si="23"/>
        <v>0</v>
      </c>
      <c r="M242" s="68"/>
      <c r="N242" s="34"/>
      <c r="O242" s="35"/>
    </row>
    <row r="243" spans="1:15" s="4" customFormat="1" ht="12.75" customHeight="1">
      <c r="A243" s="85" t="s">
        <v>238</v>
      </c>
      <c r="B243" s="86">
        <v>2</v>
      </c>
      <c r="C243" s="87" t="s">
        <v>10</v>
      </c>
      <c r="D243" s="71"/>
      <c r="E243" s="69">
        <f t="shared" si="18"/>
        <v>0</v>
      </c>
      <c r="F243" s="72"/>
      <c r="G243" s="69">
        <f t="shared" si="19"/>
        <v>0</v>
      </c>
      <c r="H243" s="69">
        <f t="shared" si="20"/>
        <v>0</v>
      </c>
      <c r="I243" s="69">
        <f t="shared" si="21"/>
        <v>0</v>
      </c>
      <c r="J243" s="70">
        <f t="shared" si="22"/>
        <v>0</v>
      </c>
      <c r="K243" s="53"/>
      <c r="L243" s="69">
        <f t="shared" si="23"/>
        <v>0</v>
      </c>
      <c r="M243" s="68"/>
      <c r="N243" s="2"/>
      <c r="O243" s="2"/>
    </row>
    <row r="244" spans="1:13" ht="12.75">
      <c r="A244" s="90" t="s">
        <v>240</v>
      </c>
      <c r="B244" s="91"/>
      <c r="C244" s="92"/>
      <c r="D244" s="74"/>
      <c r="E244" s="65"/>
      <c r="F244" s="74"/>
      <c r="G244" s="65"/>
      <c r="H244" s="65"/>
      <c r="I244" s="65"/>
      <c r="J244" s="66"/>
      <c r="K244" s="58"/>
      <c r="L244" s="65"/>
      <c r="M244" s="67">
        <f>SUM(L245:L247)</f>
        <v>0</v>
      </c>
    </row>
    <row r="245" spans="1:13" ht="12.75">
      <c r="A245" s="82" t="s">
        <v>241</v>
      </c>
      <c r="B245" s="83"/>
      <c r="C245" s="84"/>
      <c r="D245" s="68"/>
      <c r="E245" s="69">
        <f t="shared" si="18"/>
        <v>0</v>
      </c>
      <c r="F245" s="68"/>
      <c r="G245" s="69">
        <f t="shared" si="19"/>
        <v>0</v>
      </c>
      <c r="H245" s="69">
        <f t="shared" si="20"/>
        <v>0</v>
      </c>
      <c r="I245" s="69">
        <f t="shared" si="21"/>
        <v>0</v>
      </c>
      <c r="J245" s="70">
        <f t="shared" si="22"/>
        <v>0</v>
      </c>
      <c r="K245" s="53"/>
      <c r="L245" s="69">
        <f t="shared" si="23"/>
        <v>0</v>
      </c>
      <c r="M245" s="68"/>
    </row>
    <row r="246" spans="1:13" ht="12.75">
      <c r="A246" s="82" t="s">
        <v>242</v>
      </c>
      <c r="B246" s="83"/>
      <c r="C246" s="84"/>
      <c r="D246" s="68"/>
      <c r="E246" s="69">
        <f t="shared" si="18"/>
        <v>0</v>
      </c>
      <c r="F246" s="68"/>
      <c r="G246" s="69">
        <f t="shared" si="19"/>
        <v>0</v>
      </c>
      <c r="H246" s="69">
        <f t="shared" si="20"/>
        <v>0</v>
      </c>
      <c r="I246" s="69">
        <f t="shared" si="21"/>
        <v>0</v>
      </c>
      <c r="J246" s="70">
        <f t="shared" si="22"/>
        <v>0</v>
      </c>
      <c r="K246" s="53"/>
      <c r="L246" s="69">
        <f t="shared" si="23"/>
        <v>0</v>
      </c>
      <c r="M246" s="68"/>
    </row>
    <row r="247" spans="1:13" ht="12.75">
      <c r="A247" s="85" t="s">
        <v>204</v>
      </c>
      <c r="B247" s="89">
        <v>107.98</v>
      </c>
      <c r="C247" s="87" t="s">
        <v>8</v>
      </c>
      <c r="D247" s="71"/>
      <c r="E247" s="69">
        <f t="shared" si="18"/>
        <v>0</v>
      </c>
      <c r="F247" s="72"/>
      <c r="G247" s="69">
        <f t="shared" si="19"/>
        <v>0</v>
      </c>
      <c r="H247" s="69">
        <f t="shared" si="20"/>
        <v>0</v>
      </c>
      <c r="I247" s="69">
        <f t="shared" si="21"/>
        <v>0</v>
      </c>
      <c r="J247" s="70">
        <f t="shared" si="22"/>
        <v>0</v>
      </c>
      <c r="K247" s="53"/>
      <c r="L247" s="69">
        <f t="shared" si="23"/>
        <v>0</v>
      </c>
      <c r="M247" s="68"/>
    </row>
    <row r="248" spans="1:13" ht="12.75">
      <c r="A248" s="90" t="s">
        <v>243</v>
      </c>
      <c r="B248" s="91"/>
      <c r="C248" s="92"/>
      <c r="D248" s="74"/>
      <c r="E248" s="65"/>
      <c r="F248" s="74"/>
      <c r="G248" s="65"/>
      <c r="H248" s="65"/>
      <c r="I248" s="65"/>
      <c r="J248" s="66"/>
      <c r="K248" s="58"/>
      <c r="L248" s="65"/>
      <c r="M248" s="67">
        <f>SUM(L249:L252)</f>
        <v>0</v>
      </c>
    </row>
    <row r="249" spans="1:13" ht="12.75">
      <c r="A249" s="82" t="s">
        <v>244</v>
      </c>
      <c r="B249" s="83"/>
      <c r="C249" s="84"/>
      <c r="D249" s="68"/>
      <c r="E249" s="69">
        <f t="shared" si="18"/>
        <v>0</v>
      </c>
      <c r="F249" s="68"/>
      <c r="G249" s="69">
        <f t="shared" si="19"/>
        <v>0</v>
      </c>
      <c r="H249" s="69">
        <f t="shared" si="20"/>
        <v>0</v>
      </c>
      <c r="I249" s="69">
        <f t="shared" si="21"/>
        <v>0</v>
      </c>
      <c r="J249" s="70">
        <f t="shared" si="22"/>
        <v>0</v>
      </c>
      <c r="K249" s="53"/>
      <c r="L249" s="69">
        <f t="shared" si="23"/>
        <v>0</v>
      </c>
      <c r="M249" s="68"/>
    </row>
    <row r="250" spans="1:13" ht="12.75">
      <c r="A250" s="85" t="s">
        <v>203</v>
      </c>
      <c r="B250" s="88">
        <v>20.21</v>
      </c>
      <c r="C250" s="87" t="s">
        <v>8</v>
      </c>
      <c r="D250" s="72"/>
      <c r="E250" s="69">
        <f t="shared" si="18"/>
        <v>0</v>
      </c>
      <c r="F250" s="71"/>
      <c r="G250" s="69">
        <f t="shared" si="19"/>
        <v>0</v>
      </c>
      <c r="H250" s="69">
        <f t="shared" si="20"/>
        <v>0</v>
      </c>
      <c r="I250" s="69">
        <f t="shared" si="21"/>
        <v>0</v>
      </c>
      <c r="J250" s="70">
        <f t="shared" si="22"/>
        <v>0</v>
      </c>
      <c r="K250" s="53"/>
      <c r="L250" s="69">
        <f t="shared" si="23"/>
        <v>0</v>
      </c>
      <c r="M250" s="68"/>
    </row>
    <row r="251" spans="1:15" ht="12.75">
      <c r="A251" s="82" t="s">
        <v>245</v>
      </c>
      <c r="B251" s="83"/>
      <c r="C251" s="84"/>
      <c r="D251" s="68"/>
      <c r="E251" s="69">
        <f t="shared" si="18"/>
        <v>0</v>
      </c>
      <c r="F251" s="68"/>
      <c r="G251" s="69">
        <f t="shared" si="19"/>
        <v>0</v>
      </c>
      <c r="H251" s="69">
        <f t="shared" si="20"/>
        <v>0</v>
      </c>
      <c r="I251" s="69">
        <f t="shared" si="21"/>
        <v>0</v>
      </c>
      <c r="J251" s="70">
        <f t="shared" si="22"/>
        <v>0</v>
      </c>
      <c r="K251" s="53"/>
      <c r="L251" s="69">
        <f t="shared" si="23"/>
        <v>0</v>
      </c>
      <c r="M251" s="68"/>
      <c r="N251"/>
      <c r="O251"/>
    </row>
    <row r="252" spans="1:15" ht="12.75">
      <c r="A252" s="85" t="s">
        <v>246</v>
      </c>
      <c r="B252" s="89">
        <v>214.16</v>
      </c>
      <c r="C252" s="87" t="s">
        <v>247</v>
      </c>
      <c r="D252" s="71"/>
      <c r="E252" s="69">
        <f t="shared" si="18"/>
        <v>0</v>
      </c>
      <c r="F252" s="72"/>
      <c r="G252" s="69">
        <f t="shared" si="19"/>
        <v>0</v>
      </c>
      <c r="H252" s="69">
        <f t="shared" si="20"/>
        <v>0</v>
      </c>
      <c r="I252" s="69">
        <f t="shared" si="21"/>
        <v>0</v>
      </c>
      <c r="J252" s="70">
        <f t="shared" si="22"/>
        <v>0</v>
      </c>
      <c r="K252" s="53"/>
      <c r="L252" s="69">
        <f t="shared" si="23"/>
        <v>0</v>
      </c>
      <c r="M252" s="68"/>
      <c r="N252"/>
      <c r="O252"/>
    </row>
    <row r="253" spans="1:15" ht="15.75">
      <c r="A253" s="76"/>
      <c r="B253" s="76"/>
      <c r="C253" s="77"/>
      <c r="D253" s="76"/>
      <c r="E253" s="78"/>
      <c r="F253" s="79"/>
      <c r="G253" s="80"/>
      <c r="H253" s="93" t="s">
        <v>74</v>
      </c>
      <c r="I253" s="93"/>
      <c r="J253" s="93"/>
      <c r="K253" s="93"/>
      <c r="L253" s="93"/>
      <c r="M253" s="81">
        <f>M17+M53+M59+M62+M69+M93+M97+M134+M193+M209+M218+M222+M233+M236+M241+M244+M248</f>
        <v>0</v>
      </c>
      <c r="N253"/>
      <c r="O253"/>
    </row>
    <row r="254" spans="8:15" ht="12.75">
      <c r="H254" s="41"/>
      <c r="I254" s="41"/>
      <c r="J254" s="41"/>
      <c r="K254" s="42"/>
      <c r="L254" s="41"/>
      <c r="M254" s="2"/>
      <c r="N254"/>
      <c r="O254"/>
    </row>
    <row r="255" spans="8:15" ht="12.75">
      <c r="H255" s="41"/>
      <c r="I255" s="41"/>
      <c r="J255" s="41"/>
      <c r="K255" s="41"/>
      <c r="L255" s="41"/>
      <c r="M255" s="2"/>
      <c r="N255"/>
      <c r="O255"/>
    </row>
    <row r="256" spans="8:15" ht="12.75">
      <c r="H256" s="41"/>
      <c r="I256" s="41"/>
      <c r="J256" s="43"/>
      <c r="K256" s="43"/>
      <c r="L256" s="43"/>
      <c r="M256" s="2"/>
      <c r="N256"/>
      <c r="O256"/>
    </row>
    <row r="257" spans="8:15" ht="12.75">
      <c r="H257" s="41"/>
      <c r="I257" s="41"/>
      <c r="J257" s="44"/>
      <c r="K257" s="44"/>
      <c r="L257" s="44"/>
      <c r="M257" s="2"/>
      <c r="N257"/>
      <c r="O257"/>
    </row>
    <row r="258" spans="8:15" ht="12.75">
      <c r="H258" s="41"/>
      <c r="I258" s="41"/>
      <c r="J258" s="44"/>
      <c r="K258" s="44"/>
      <c r="L258" s="44"/>
      <c r="M258" s="2"/>
      <c r="N258"/>
      <c r="O258"/>
    </row>
    <row r="259" spans="8:15" ht="12.75">
      <c r="H259" s="41"/>
      <c r="I259" s="41"/>
      <c r="J259" s="44"/>
      <c r="K259" s="44"/>
      <c r="L259" s="44"/>
      <c r="M259" s="2"/>
      <c r="N259"/>
      <c r="O259"/>
    </row>
    <row r="260" spans="8:15" ht="12.75">
      <c r="H260" s="41"/>
      <c r="I260" s="41"/>
      <c r="J260" s="44"/>
      <c r="K260" s="44"/>
      <c r="L260" s="44"/>
      <c r="M260" s="2"/>
      <c r="N260"/>
      <c r="O260"/>
    </row>
    <row r="261" spans="8:15" ht="12.75">
      <c r="H261" s="41"/>
      <c r="I261" s="41"/>
      <c r="J261" s="45"/>
      <c r="K261" s="41"/>
      <c r="L261" s="46"/>
      <c r="M261" s="2"/>
      <c r="N261"/>
      <c r="O261"/>
    </row>
    <row r="262" spans="8:15" ht="12.75">
      <c r="H262" s="41"/>
      <c r="I262" s="41"/>
      <c r="J262" s="43"/>
      <c r="K262" s="43"/>
      <c r="L262" s="43"/>
      <c r="M262" s="2"/>
      <c r="N262"/>
      <c r="O262"/>
    </row>
    <row r="263" spans="8:15" ht="12.75">
      <c r="H263" s="41"/>
      <c r="I263" s="41"/>
      <c r="J263" s="44"/>
      <c r="K263" s="44"/>
      <c r="L263" s="44"/>
      <c r="M263" s="31"/>
      <c r="N263"/>
      <c r="O263"/>
    </row>
    <row r="264" spans="8:15" ht="12.75">
      <c r="H264" s="41"/>
      <c r="I264" s="41"/>
      <c r="J264" s="44"/>
      <c r="K264" s="44"/>
      <c r="L264" s="44"/>
      <c r="M264" s="2"/>
      <c r="N264"/>
      <c r="O264"/>
    </row>
    <row r="265" spans="14:15" ht="12.75">
      <c r="N265"/>
      <c r="O265"/>
    </row>
    <row r="266" spans="1:15" ht="12.75">
      <c r="A266" s="125"/>
      <c r="B266" s="125"/>
      <c r="C266" s="125"/>
      <c r="D266" s="125"/>
      <c r="E266" s="125"/>
      <c r="N266"/>
      <c r="O266"/>
    </row>
    <row r="267" spans="1:15" ht="12.75">
      <c r="A267" s="125"/>
      <c r="B267" s="125"/>
      <c r="C267" s="125"/>
      <c r="D267" s="125"/>
      <c r="E267" s="125"/>
      <c r="N267"/>
      <c r="O267"/>
    </row>
    <row r="268" spans="1:15" ht="12.75">
      <c r="A268" s="125"/>
      <c r="B268" s="125"/>
      <c r="C268" s="125"/>
      <c r="D268" s="125"/>
      <c r="E268" s="125"/>
      <c r="N268"/>
      <c r="O268"/>
    </row>
    <row r="269" spans="1:15" ht="12.75">
      <c r="A269" s="125"/>
      <c r="B269" s="125"/>
      <c r="C269" s="125"/>
      <c r="D269" s="125"/>
      <c r="E269" s="125"/>
      <c r="N269"/>
      <c r="O269"/>
    </row>
    <row r="270" spans="14:15" ht="12.75">
      <c r="N270"/>
      <c r="O270"/>
    </row>
    <row r="271" spans="14:15" ht="12.75">
      <c r="N271"/>
      <c r="O271"/>
    </row>
    <row r="272" spans="14:15" ht="12.75">
      <c r="N272"/>
      <c r="O272"/>
    </row>
    <row r="273" spans="14:15" ht="12.75">
      <c r="N273"/>
      <c r="O273"/>
    </row>
    <row r="274" spans="14:15" ht="12.75">
      <c r="N274"/>
      <c r="O274"/>
    </row>
    <row r="275" spans="14:15" ht="12.75">
      <c r="N275"/>
      <c r="O275"/>
    </row>
    <row r="276" spans="14:15" ht="12.75">
      <c r="N276"/>
      <c r="O276"/>
    </row>
    <row r="277" spans="14:15" ht="12.75">
      <c r="N277"/>
      <c r="O277"/>
    </row>
    <row r="278" spans="14:15" ht="12.75">
      <c r="N278"/>
      <c r="O278"/>
    </row>
    <row r="279" spans="14:15" ht="12.75">
      <c r="N279"/>
      <c r="O279"/>
    </row>
    <row r="280" spans="14:15" ht="12.75">
      <c r="N280"/>
      <c r="O280"/>
    </row>
    <row r="281" spans="14:15" ht="12.75">
      <c r="N281"/>
      <c r="O281"/>
    </row>
    <row r="282" spans="14:15" ht="12.75">
      <c r="N282"/>
      <c r="O282"/>
    </row>
    <row r="283" spans="14:15" ht="12.75">
      <c r="N283"/>
      <c r="O283"/>
    </row>
    <row r="284" spans="14:15" ht="12.75">
      <c r="N284"/>
      <c r="O284"/>
    </row>
    <row r="285" spans="14:15" ht="12.75">
      <c r="N285"/>
      <c r="O285"/>
    </row>
    <row r="286" spans="14:15" ht="12.75">
      <c r="N286"/>
      <c r="O286"/>
    </row>
    <row r="287" spans="14:15" ht="12.75">
      <c r="N287"/>
      <c r="O287"/>
    </row>
    <row r="288" spans="14:15" ht="12.75">
      <c r="N288"/>
      <c r="O288"/>
    </row>
    <row r="289" spans="14:15" ht="12.75">
      <c r="N289"/>
      <c r="O289"/>
    </row>
    <row r="290" spans="14:15" ht="12.75">
      <c r="N290"/>
      <c r="O290"/>
    </row>
    <row r="291" spans="14:15" ht="12.75">
      <c r="N291"/>
      <c r="O291"/>
    </row>
    <row r="292" spans="14:15" ht="12.75">
      <c r="N292"/>
      <c r="O292"/>
    </row>
    <row r="293" spans="14:15" ht="12.75">
      <c r="N293"/>
      <c r="O293"/>
    </row>
    <row r="294" spans="14:15" ht="12.75">
      <c r="N294"/>
      <c r="O294"/>
    </row>
    <row r="295" spans="14:15" ht="12.75">
      <c r="N295"/>
      <c r="O295"/>
    </row>
    <row r="296" spans="14:15" ht="12.75">
      <c r="N296"/>
      <c r="O296"/>
    </row>
    <row r="297" spans="14:15" ht="12.75">
      <c r="N297"/>
      <c r="O297"/>
    </row>
    <row r="298" spans="14:15" ht="12.75">
      <c r="N298"/>
      <c r="O298"/>
    </row>
    <row r="299" spans="14:15" ht="12.75">
      <c r="N299"/>
      <c r="O299"/>
    </row>
    <row r="300" spans="14:15" ht="12.75">
      <c r="N300"/>
      <c r="O300"/>
    </row>
    <row r="301" spans="14:15" ht="12.75">
      <c r="N301"/>
      <c r="O301"/>
    </row>
    <row r="302" spans="14:15" ht="12.75">
      <c r="N302"/>
      <c r="O302"/>
    </row>
    <row r="303" spans="14:15" ht="12.75">
      <c r="N303"/>
      <c r="O303"/>
    </row>
    <row r="304" spans="14:15" ht="12.75">
      <c r="N304"/>
      <c r="O304"/>
    </row>
    <row r="305" spans="14:15" ht="12.75">
      <c r="N305"/>
      <c r="O305"/>
    </row>
    <row r="306" spans="14:15" ht="12.75">
      <c r="N306"/>
      <c r="O306"/>
    </row>
    <row r="307" spans="14:15" ht="12.75">
      <c r="N307"/>
      <c r="O307"/>
    </row>
    <row r="308" spans="14:15" ht="12.75">
      <c r="N308"/>
      <c r="O308"/>
    </row>
    <row r="309" spans="14:15" ht="12.75">
      <c r="N309"/>
      <c r="O309"/>
    </row>
    <row r="310" spans="14:15" ht="12.75">
      <c r="N310"/>
      <c r="O310"/>
    </row>
    <row r="311" spans="14:15" ht="12.75">
      <c r="N311"/>
      <c r="O311"/>
    </row>
    <row r="312" spans="14:15" ht="12.75">
      <c r="N312"/>
      <c r="O312"/>
    </row>
    <row r="313" spans="14:15" ht="12.75">
      <c r="N313"/>
      <c r="O313"/>
    </row>
    <row r="314" spans="14:15" ht="12.75">
      <c r="N314"/>
      <c r="O314"/>
    </row>
    <row r="315" spans="14:15" ht="12.75">
      <c r="N315"/>
      <c r="O315"/>
    </row>
    <row r="316" spans="14:15" ht="12.75">
      <c r="N316"/>
      <c r="O316"/>
    </row>
    <row r="317" spans="14:15" ht="12.75">
      <c r="N317"/>
      <c r="O317"/>
    </row>
    <row r="318" spans="14:15" ht="12.75">
      <c r="N318"/>
      <c r="O318"/>
    </row>
    <row r="319" spans="14:15" ht="12.75">
      <c r="N319"/>
      <c r="O319"/>
    </row>
    <row r="320" spans="14:15" ht="12.75">
      <c r="N320"/>
      <c r="O320"/>
    </row>
    <row r="321" spans="14:15" ht="12.75">
      <c r="N321"/>
      <c r="O321"/>
    </row>
    <row r="322" spans="14:15" ht="12.75">
      <c r="N322"/>
      <c r="O322"/>
    </row>
    <row r="323" spans="14:15" ht="12.75">
      <c r="N323"/>
      <c r="O323"/>
    </row>
    <row r="324" spans="14:15" ht="12.75">
      <c r="N324"/>
      <c r="O324"/>
    </row>
    <row r="325" spans="14:15" ht="12.75">
      <c r="N325"/>
      <c r="O325"/>
    </row>
    <row r="326" spans="14:15" ht="12.75">
      <c r="N326"/>
      <c r="O326"/>
    </row>
    <row r="327" spans="14:15" ht="12.75">
      <c r="N327"/>
      <c r="O327"/>
    </row>
    <row r="328" spans="14:15" ht="12.75">
      <c r="N328"/>
      <c r="O328"/>
    </row>
    <row r="329" spans="14:15" ht="12.75">
      <c r="N329"/>
      <c r="O329"/>
    </row>
    <row r="330" spans="14:15" ht="12.75">
      <c r="N330"/>
      <c r="O330"/>
    </row>
    <row r="331" spans="14:15" ht="12.75">
      <c r="N331"/>
      <c r="O331"/>
    </row>
    <row r="332" spans="14:15" ht="12.75">
      <c r="N332"/>
      <c r="O332"/>
    </row>
    <row r="333" spans="14:15" ht="12.75">
      <c r="N333"/>
      <c r="O333"/>
    </row>
    <row r="334" spans="14:15" ht="12.75">
      <c r="N334"/>
      <c r="O334"/>
    </row>
    <row r="335" spans="14:15" ht="12.75">
      <c r="N335"/>
      <c r="O335"/>
    </row>
    <row r="336" spans="14:15" ht="12.75">
      <c r="N336"/>
      <c r="O336"/>
    </row>
    <row r="337" spans="14:15" ht="12.75">
      <c r="N337"/>
      <c r="O337"/>
    </row>
    <row r="338" spans="14:15" ht="12.75">
      <c r="N338"/>
      <c r="O338"/>
    </row>
    <row r="339" spans="14:15" ht="12.75">
      <c r="N339"/>
      <c r="O339"/>
    </row>
    <row r="340" spans="14:15" ht="12.75">
      <c r="N340"/>
      <c r="O340"/>
    </row>
    <row r="341" spans="14:15" ht="12.75">
      <c r="N341"/>
      <c r="O341"/>
    </row>
    <row r="342" spans="14:15" ht="12.75">
      <c r="N342"/>
      <c r="O342"/>
    </row>
    <row r="343" spans="14:15" ht="12.75">
      <c r="N343"/>
      <c r="O343"/>
    </row>
    <row r="344" spans="14:15" ht="12.75">
      <c r="N344"/>
      <c r="O344"/>
    </row>
    <row r="345" spans="14:15" ht="12.75">
      <c r="N345"/>
      <c r="O345"/>
    </row>
    <row r="346" spans="14:15" ht="12.75">
      <c r="N346"/>
      <c r="O346"/>
    </row>
    <row r="347" spans="14:15" ht="12.75">
      <c r="N347"/>
      <c r="O347"/>
    </row>
    <row r="348" spans="14:15" ht="12.75">
      <c r="N348"/>
      <c r="O348"/>
    </row>
    <row r="349" spans="14:15" ht="12.75">
      <c r="N349"/>
      <c r="O349"/>
    </row>
    <row r="350" spans="14:15" ht="12.75">
      <c r="N350"/>
      <c r="O350"/>
    </row>
    <row r="351" spans="14:15" ht="12.75">
      <c r="N351"/>
      <c r="O351"/>
    </row>
    <row r="352" spans="14:15" ht="12.75">
      <c r="N352"/>
      <c r="O352"/>
    </row>
    <row r="353" spans="14:15" ht="12.75">
      <c r="N353"/>
      <c r="O353"/>
    </row>
    <row r="354" spans="14:15" ht="12.75">
      <c r="N354"/>
      <c r="O354"/>
    </row>
    <row r="355" spans="14:15" ht="12.75">
      <c r="N355"/>
      <c r="O355"/>
    </row>
    <row r="356" spans="14:15" ht="12.75">
      <c r="N356"/>
      <c r="O356"/>
    </row>
    <row r="357" spans="14:15" ht="12.75">
      <c r="N357"/>
      <c r="O357"/>
    </row>
    <row r="358" spans="14:15" ht="12.75">
      <c r="N358"/>
      <c r="O358"/>
    </row>
    <row r="359" spans="14:15" ht="12.75">
      <c r="N359"/>
      <c r="O359"/>
    </row>
    <row r="360" spans="14:15" ht="12.75">
      <c r="N360"/>
      <c r="O360"/>
    </row>
    <row r="361" spans="14:15" ht="12.75">
      <c r="N361"/>
      <c r="O361"/>
    </row>
    <row r="362" spans="14:15" ht="12.75">
      <c r="N362"/>
      <c r="O362"/>
    </row>
    <row r="363" spans="14:15" ht="12.75">
      <c r="N363"/>
      <c r="O363"/>
    </row>
    <row r="364" spans="14:15" ht="12.75">
      <c r="N364"/>
      <c r="O364"/>
    </row>
    <row r="365" spans="14:15" ht="12.75">
      <c r="N365"/>
      <c r="O365"/>
    </row>
    <row r="366" ht="12.75">
      <c r="N366"/>
    </row>
    <row r="367" ht="12.75">
      <c r="N367"/>
    </row>
    <row r="368" ht="12.75">
      <c r="N368"/>
    </row>
    <row r="369" ht="12.75">
      <c r="N369"/>
    </row>
    <row r="370" ht="12.75">
      <c r="N370"/>
    </row>
    <row r="371" ht="12.75">
      <c r="N371"/>
    </row>
    <row r="372" ht="12.75">
      <c r="N372"/>
    </row>
    <row r="373" ht="12.75">
      <c r="N373"/>
    </row>
    <row r="374" ht="12.75">
      <c r="N374"/>
    </row>
    <row r="375" ht="12.75">
      <c r="N375"/>
    </row>
    <row r="376" ht="12.75">
      <c r="N376"/>
    </row>
    <row r="377" ht="12.75">
      <c r="N377"/>
    </row>
    <row r="378" ht="12.75">
      <c r="N378"/>
    </row>
    <row r="379" ht="12.75">
      <c r="N379"/>
    </row>
    <row r="380" ht="12.75">
      <c r="N380"/>
    </row>
    <row r="381" ht="12.75">
      <c r="N381"/>
    </row>
    <row r="382" ht="12.75">
      <c r="N382"/>
    </row>
    <row r="383" ht="12.75">
      <c r="N383"/>
    </row>
    <row r="384" ht="12.75">
      <c r="N384"/>
    </row>
    <row r="385" ht="12.75">
      <c r="N385"/>
    </row>
    <row r="386" ht="12.75">
      <c r="N386"/>
    </row>
    <row r="387" ht="12.75">
      <c r="N387"/>
    </row>
    <row r="388" ht="12.75">
      <c r="N388"/>
    </row>
    <row r="389" ht="12.75">
      <c r="N389"/>
    </row>
    <row r="390" ht="12.75">
      <c r="N390"/>
    </row>
    <row r="391" ht="12.75">
      <c r="N391"/>
    </row>
    <row r="392" ht="12.75">
      <c r="N392"/>
    </row>
    <row r="393" ht="12.75">
      <c r="N393"/>
    </row>
    <row r="394" ht="12.75">
      <c r="N394"/>
    </row>
    <row r="395" ht="12.75">
      <c r="N395"/>
    </row>
    <row r="396" ht="12.75">
      <c r="N396"/>
    </row>
    <row r="397" ht="12.75">
      <c r="N397"/>
    </row>
    <row r="398" ht="12.75">
      <c r="N398"/>
    </row>
    <row r="399" ht="12.75">
      <c r="N399"/>
    </row>
    <row r="400" ht="12.75">
      <c r="N400"/>
    </row>
    <row r="401" ht="12.75">
      <c r="N401"/>
    </row>
    <row r="402" ht="12.75">
      <c r="N402"/>
    </row>
    <row r="403" ht="12.75">
      <c r="N403"/>
    </row>
    <row r="404" ht="12.75">
      <c r="N404"/>
    </row>
    <row r="405" ht="12.75">
      <c r="N405"/>
    </row>
    <row r="406" ht="12.75">
      <c r="N406"/>
    </row>
    <row r="407" ht="12.75">
      <c r="N407"/>
    </row>
    <row r="408" ht="12.75">
      <c r="N408"/>
    </row>
    <row r="409" ht="12.75">
      <c r="N409"/>
    </row>
    <row r="410" ht="12.75">
      <c r="N410"/>
    </row>
    <row r="411" ht="12.75">
      <c r="N411"/>
    </row>
    <row r="412" ht="12.75">
      <c r="N412"/>
    </row>
    <row r="413" ht="12.75">
      <c r="N413"/>
    </row>
    <row r="414" ht="12.75">
      <c r="N414"/>
    </row>
    <row r="415" ht="12.75">
      <c r="N415"/>
    </row>
    <row r="416" ht="12.75">
      <c r="N416"/>
    </row>
    <row r="417" ht="12.75">
      <c r="N417"/>
    </row>
    <row r="418" ht="12.75">
      <c r="N418"/>
    </row>
    <row r="419" ht="12.75">
      <c r="N419"/>
    </row>
    <row r="420" ht="12.75">
      <c r="N420"/>
    </row>
    <row r="421" ht="12.75">
      <c r="N421"/>
    </row>
    <row r="422" ht="12.75">
      <c r="N422"/>
    </row>
    <row r="423" ht="12.75">
      <c r="N423"/>
    </row>
    <row r="424" ht="12.75">
      <c r="N424"/>
    </row>
    <row r="425" ht="12.75">
      <c r="N425"/>
    </row>
    <row r="426" ht="12.75">
      <c r="N426"/>
    </row>
    <row r="427" ht="12.75">
      <c r="N427"/>
    </row>
    <row r="428" ht="12.75">
      <c r="N428"/>
    </row>
    <row r="429" ht="12.75">
      <c r="N429"/>
    </row>
    <row r="430" ht="12.75">
      <c r="N430"/>
    </row>
    <row r="431" ht="12.75">
      <c r="N431"/>
    </row>
    <row r="432" ht="12.75">
      <c r="N432"/>
    </row>
    <row r="433" ht="12.75">
      <c r="N433"/>
    </row>
  </sheetData>
  <sheetProtection password="ECEA" sheet="1" objects="1" scenarios="1" formatCells="0"/>
  <mergeCells count="26">
    <mergeCell ref="A266:E266"/>
    <mergeCell ref="A267:E267"/>
    <mergeCell ref="A268:E268"/>
    <mergeCell ref="A269:E269"/>
    <mergeCell ref="A14:A16"/>
    <mergeCell ref="B14:B16"/>
    <mergeCell ref="C14:C16"/>
    <mergeCell ref="J15:J16"/>
    <mergeCell ref="L14:L16"/>
    <mergeCell ref="D14:E14"/>
    <mergeCell ref="F14:G14"/>
    <mergeCell ref="H14:H16"/>
    <mergeCell ref="D15:D16"/>
    <mergeCell ref="E15:E16"/>
    <mergeCell ref="F15:F16"/>
    <mergeCell ref="G15:G16"/>
    <mergeCell ref="H253:L253"/>
    <mergeCell ref="A10:M11"/>
    <mergeCell ref="A12:E12"/>
    <mergeCell ref="F12:M12"/>
    <mergeCell ref="A13:E13"/>
    <mergeCell ref="L13:M13"/>
    <mergeCell ref="I14:I16"/>
    <mergeCell ref="J14:K14"/>
    <mergeCell ref="M14:M16"/>
    <mergeCell ref="K15:K16"/>
  </mergeCells>
  <printOptions horizontalCentered="1"/>
  <pageMargins left="0.5905511811023623" right="0.5905511811023623" top="0.62" bottom="0.5905511811023623" header="0.15748031496062992" footer="0.1968503937007874"/>
  <pageSetup horizontalDpi="600" verticalDpi="600" orientation="landscape" paperSize="9" scale="63" r:id="rId1"/>
  <headerFooter alignWithMargins="0">
    <oddFooter>&amp;RPagina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J54"/>
  <sheetViews>
    <sheetView showZeros="0" workbookViewId="0" topLeftCell="A1">
      <selection activeCell="C43" sqref="C43"/>
    </sheetView>
  </sheetViews>
  <sheetFormatPr defaultColWidth="9.140625" defaultRowHeight="12.75"/>
  <cols>
    <col min="1" max="1" width="62.7109375" style="9" bestFit="1" customWidth="1"/>
    <col min="2" max="2" width="19.421875" style="9" bestFit="1" customWidth="1"/>
    <col min="3" max="3" width="9.421875" style="9" customWidth="1"/>
    <col min="4" max="4" width="19.421875" style="9" bestFit="1" customWidth="1"/>
    <col min="5" max="5" width="11.28125" style="9" customWidth="1"/>
    <col min="6" max="6" width="21.28125" style="9" bestFit="1" customWidth="1"/>
    <col min="7" max="7" width="14.28125" style="9" bestFit="1" customWidth="1"/>
    <col min="8" max="8" width="2.140625" style="9" customWidth="1"/>
    <col min="9" max="9" width="15.00390625" style="9" bestFit="1" customWidth="1"/>
    <col min="10" max="10" width="13.140625" style="9" bestFit="1" customWidth="1"/>
    <col min="11" max="16384" width="9.140625" style="9" customWidth="1"/>
  </cols>
  <sheetData>
    <row r="5" ht="12.75" customHeight="1"/>
    <row r="6" spans="1:9" s="25" customFormat="1" ht="12.75">
      <c r="A6" s="2"/>
      <c r="B6" s="2"/>
      <c r="C6" s="2"/>
      <c r="D6" s="2"/>
      <c r="E6" s="2"/>
      <c r="H6" s="26"/>
      <c r="I6" s="26"/>
    </row>
    <row r="7" spans="8:9" s="25" customFormat="1" ht="12.75">
      <c r="H7" s="26"/>
      <c r="I7" s="26"/>
    </row>
    <row r="8" spans="8:9" s="25" customFormat="1" ht="12.75">
      <c r="H8" s="26"/>
      <c r="I8" s="26"/>
    </row>
    <row r="9" spans="8:9" s="25" customFormat="1" ht="12.75">
      <c r="H9" s="26"/>
      <c r="I9" s="26"/>
    </row>
    <row r="10" spans="8:9" s="2" customFormat="1" ht="12.75">
      <c r="H10" s="3"/>
      <c r="I10" s="3"/>
    </row>
    <row r="11" spans="8:9" s="2" customFormat="1" ht="5.25" customHeight="1">
      <c r="H11" s="50"/>
      <c r="I11" s="50"/>
    </row>
    <row r="12" spans="1:9" s="4" customFormat="1" ht="15.75">
      <c r="A12" s="5" t="s">
        <v>272</v>
      </c>
      <c r="B12" s="6"/>
      <c r="C12" s="6"/>
      <c r="D12" s="47" t="s">
        <v>213</v>
      </c>
      <c r="E12" s="48"/>
      <c r="F12" s="48"/>
      <c r="G12" s="49"/>
      <c r="H12" s="51"/>
      <c r="I12" s="52"/>
    </row>
    <row r="13" spans="1:9" s="4" customFormat="1" ht="15.75">
      <c r="A13" s="5" t="s">
        <v>289</v>
      </c>
      <c r="B13" s="6"/>
      <c r="C13" s="6"/>
      <c r="D13" s="47" t="s">
        <v>214</v>
      </c>
      <c r="E13" s="48"/>
      <c r="F13" s="48"/>
      <c r="G13" s="49"/>
      <c r="H13" s="51"/>
      <c r="I13" s="52"/>
    </row>
    <row r="14" spans="8:9" ht="7.5" customHeight="1">
      <c r="H14" s="10"/>
      <c r="I14" s="10"/>
    </row>
    <row r="15" spans="1:7" ht="12.75">
      <c r="A15" s="127" t="s">
        <v>83</v>
      </c>
      <c r="B15" s="126" t="s">
        <v>102</v>
      </c>
      <c r="C15" s="126"/>
      <c r="D15" s="126" t="s">
        <v>103</v>
      </c>
      <c r="E15" s="126"/>
      <c r="F15" s="126" t="s">
        <v>84</v>
      </c>
      <c r="G15" s="126"/>
    </row>
    <row r="16" spans="1:7" ht="12.75">
      <c r="A16" s="128"/>
      <c r="B16" s="11" t="s">
        <v>85</v>
      </c>
      <c r="C16" s="11" t="s">
        <v>7</v>
      </c>
      <c r="D16" s="11" t="s">
        <v>85</v>
      </c>
      <c r="E16" s="11" t="s">
        <v>7</v>
      </c>
      <c r="F16" s="11" t="s">
        <v>85</v>
      </c>
      <c r="G16" s="11" t="s">
        <v>7</v>
      </c>
    </row>
    <row r="17" spans="1:10" ht="25.5" customHeight="1">
      <c r="A17" s="12" t="s">
        <v>86</v>
      </c>
      <c r="B17" s="13">
        <f aca="true" t="shared" si="0" ref="B17:B33">C17*$F17</f>
        <v>0</v>
      </c>
      <c r="C17" s="28"/>
      <c r="D17" s="13">
        <f aca="true" t="shared" si="1" ref="D17:D33">E17*$F17</f>
        <v>0</v>
      </c>
      <c r="E17" s="28"/>
      <c r="F17" s="16">
        <f>Orçamento!M17</f>
        <v>0</v>
      </c>
      <c r="G17" s="14">
        <f aca="true" t="shared" si="2" ref="G17:G33">C17+E17</f>
        <v>0</v>
      </c>
      <c r="I17" s="15">
        <f aca="true" t="shared" si="3" ref="I17:I33">B17+D17</f>
        <v>0</v>
      </c>
      <c r="J17" s="15">
        <f aca="true" t="shared" si="4" ref="J17:J27">F17-I17</f>
        <v>0</v>
      </c>
    </row>
    <row r="18" spans="1:10" ht="25.5" customHeight="1">
      <c r="A18" s="12" t="s">
        <v>87</v>
      </c>
      <c r="B18" s="13">
        <f t="shared" si="0"/>
        <v>0</v>
      </c>
      <c r="C18" s="28"/>
      <c r="D18" s="13">
        <f t="shared" si="1"/>
        <v>0</v>
      </c>
      <c r="E18" s="28"/>
      <c r="F18" s="16">
        <f>Orçamento!M53</f>
        <v>0</v>
      </c>
      <c r="G18" s="14">
        <f t="shared" si="2"/>
        <v>0</v>
      </c>
      <c r="I18" s="15">
        <f t="shared" si="3"/>
        <v>0</v>
      </c>
      <c r="J18" s="15">
        <f t="shared" si="4"/>
        <v>0</v>
      </c>
    </row>
    <row r="19" spans="1:10" ht="25.5" customHeight="1">
      <c r="A19" s="12" t="s">
        <v>88</v>
      </c>
      <c r="B19" s="13">
        <f t="shared" si="0"/>
        <v>0</v>
      </c>
      <c r="C19" s="28"/>
      <c r="D19" s="13">
        <f t="shared" si="1"/>
        <v>0</v>
      </c>
      <c r="E19" s="28"/>
      <c r="F19" s="16">
        <f>Orçamento!M59</f>
        <v>0</v>
      </c>
      <c r="G19" s="14">
        <f t="shared" si="2"/>
        <v>0</v>
      </c>
      <c r="I19" s="15">
        <f t="shared" si="3"/>
        <v>0</v>
      </c>
      <c r="J19" s="15">
        <f t="shared" si="4"/>
        <v>0</v>
      </c>
    </row>
    <row r="20" spans="1:10" ht="25.5" customHeight="1">
      <c r="A20" s="12" t="s">
        <v>89</v>
      </c>
      <c r="B20" s="13">
        <f t="shared" si="0"/>
        <v>0</v>
      </c>
      <c r="C20" s="29"/>
      <c r="D20" s="13">
        <f t="shared" si="1"/>
        <v>0</v>
      </c>
      <c r="E20" s="29"/>
      <c r="F20" s="16">
        <f>Orçamento!M62</f>
        <v>0</v>
      </c>
      <c r="G20" s="14">
        <f t="shared" si="2"/>
        <v>0</v>
      </c>
      <c r="I20" s="15">
        <f t="shared" si="3"/>
        <v>0</v>
      </c>
      <c r="J20" s="15">
        <f t="shared" si="4"/>
        <v>0</v>
      </c>
    </row>
    <row r="21" spans="1:10" ht="25.5" customHeight="1">
      <c r="A21" s="12" t="s">
        <v>90</v>
      </c>
      <c r="B21" s="13">
        <f t="shared" si="0"/>
        <v>0</v>
      </c>
      <c r="C21" s="29"/>
      <c r="D21" s="13">
        <f t="shared" si="1"/>
        <v>0</v>
      </c>
      <c r="E21" s="29"/>
      <c r="F21" s="16">
        <f>Orçamento!M69</f>
        <v>0</v>
      </c>
      <c r="G21" s="14">
        <f t="shared" si="2"/>
        <v>0</v>
      </c>
      <c r="I21" s="15">
        <f t="shared" si="3"/>
        <v>0</v>
      </c>
      <c r="J21" s="15">
        <f t="shared" si="4"/>
        <v>0</v>
      </c>
    </row>
    <row r="22" spans="1:10" ht="25.5" customHeight="1">
      <c r="A22" s="12" t="s">
        <v>91</v>
      </c>
      <c r="B22" s="13">
        <f t="shared" si="0"/>
        <v>0</v>
      </c>
      <c r="C22" s="29"/>
      <c r="D22" s="13">
        <f t="shared" si="1"/>
        <v>0</v>
      </c>
      <c r="E22" s="29"/>
      <c r="F22" s="16">
        <f>Orçamento!M93</f>
        <v>0</v>
      </c>
      <c r="G22" s="14">
        <f t="shared" si="2"/>
        <v>0</v>
      </c>
      <c r="I22" s="15">
        <f t="shared" si="3"/>
        <v>0</v>
      </c>
      <c r="J22" s="15">
        <f t="shared" si="4"/>
        <v>0</v>
      </c>
    </row>
    <row r="23" spans="1:10" ht="25.5" customHeight="1">
      <c r="A23" s="12" t="s">
        <v>92</v>
      </c>
      <c r="B23" s="13">
        <f t="shared" si="0"/>
        <v>0</v>
      </c>
      <c r="C23" s="29"/>
      <c r="D23" s="13">
        <f t="shared" si="1"/>
        <v>0</v>
      </c>
      <c r="E23" s="29"/>
      <c r="F23" s="16">
        <f>Orçamento!M97</f>
        <v>0</v>
      </c>
      <c r="G23" s="14">
        <f t="shared" si="2"/>
        <v>0</v>
      </c>
      <c r="I23" s="15">
        <f t="shared" si="3"/>
        <v>0</v>
      </c>
      <c r="J23" s="15">
        <f t="shared" si="4"/>
        <v>0</v>
      </c>
    </row>
    <row r="24" spans="1:10" ht="25.5" customHeight="1">
      <c r="A24" s="12" t="s">
        <v>93</v>
      </c>
      <c r="B24" s="13">
        <f t="shared" si="0"/>
        <v>0</v>
      </c>
      <c r="C24" s="29"/>
      <c r="D24" s="13">
        <f t="shared" si="1"/>
        <v>0</v>
      </c>
      <c r="E24" s="29"/>
      <c r="F24" s="16">
        <f>Orçamento!M134</f>
        <v>0</v>
      </c>
      <c r="G24" s="14">
        <f t="shared" si="2"/>
        <v>0</v>
      </c>
      <c r="I24" s="15">
        <f t="shared" si="3"/>
        <v>0</v>
      </c>
      <c r="J24" s="15">
        <f t="shared" si="4"/>
        <v>0</v>
      </c>
    </row>
    <row r="25" spans="1:10" ht="25.5" customHeight="1">
      <c r="A25" s="12" t="s">
        <v>94</v>
      </c>
      <c r="B25" s="13">
        <f t="shared" si="0"/>
        <v>0</v>
      </c>
      <c r="C25" s="29"/>
      <c r="D25" s="13">
        <f t="shared" si="1"/>
        <v>0</v>
      </c>
      <c r="E25" s="29"/>
      <c r="F25" s="16">
        <f>Orçamento!M193</f>
        <v>0</v>
      </c>
      <c r="G25" s="14">
        <f t="shared" si="2"/>
        <v>0</v>
      </c>
      <c r="I25" s="15">
        <f t="shared" si="3"/>
        <v>0</v>
      </c>
      <c r="J25" s="15">
        <f t="shared" si="4"/>
        <v>0</v>
      </c>
    </row>
    <row r="26" spans="1:10" ht="25.5" customHeight="1">
      <c r="A26" s="12" t="s">
        <v>95</v>
      </c>
      <c r="B26" s="13">
        <f t="shared" si="0"/>
        <v>0</v>
      </c>
      <c r="C26" s="29"/>
      <c r="D26" s="13">
        <f t="shared" si="1"/>
        <v>0</v>
      </c>
      <c r="E26" s="29"/>
      <c r="F26" s="16">
        <f>Orçamento!M209</f>
        <v>0</v>
      </c>
      <c r="G26" s="14">
        <f t="shared" si="2"/>
        <v>0</v>
      </c>
      <c r="I26" s="15">
        <f t="shared" si="3"/>
        <v>0</v>
      </c>
      <c r="J26" s="15">
        <f t="shared" si="4"/>
        <v>0</v>
      </c>
    </row>
    <row r="27" spans="1:10" ht="25.5" customHeight="1">
      <c r="A27" s="12" t="s">
        <v>239</v>
      </c>
      <c r="B27" s="13">
        <f t="shared" si="0"/>
        <v>0</v>
      </c>
      <c r="C27" s="29"/>
      <c r="D27" s="13">
        <f t="shared" si="1"/>
        <v>0</v>
      </c>
      <c r="E27" s="29"/>
      <c r="F27" s="16">
        <f>Orçamento!M218</f>
        <v>0</v>
      </c>
      <c r="G27" s="14">
        <f t="shared" si="2"/>
        <v>0</v>
      </c>
      <c r="I27" s="15">
        <f t="shared" si="3"/>
        <v>0</v>
      </c>
      <c r="J27" s="15">
        <f t="shared" si="4"/>
        <v>0</v>
      </c>
    </row>
    <row r="28" spans="1:10" ht="25.5" customHeight="1">
      <c r="A28" s="12" t="s">
        <v>96</v>
      </c>
      <c r="B28" s="13">
        <f t="shared" si="0"/>
        <v>0</v>
      </c>
      <c r="C28" s="29"/>
      <c r="D28" s="13">
        <f t="shared" si="1"/>
        <v>0</v>
      </c>
      <c r="E28" s="29"/>
      <c r="F28" s="16">
        <f>Orçamento!M222</f>
        <v>0</v>
      </c>
      <c r="G28" s="14">
        <f t="shared" si="2"/>
        <v>0</v>
      </c>
      <c r="I28" s="15">
        <f t="shared" si="3"/>
        <v>0</v>
      </c>
      <c r="J28" s="15">
        <f aca="true" t="shared" si="5" ref="J28:J33">F28-I28</f>
        <v>0</v>
      </c>
    </row>
    <row r="29" spans="1:10" ht="25.5" customHeight="1">
      <c r="A29" s="12" t="s">
        <v>97</v>
      </c>
      <c r="B29" s="13">
        <f t="shared" si="0"/>
        <v>0</v>
      </c>
      <c r="C29" s="29"/>
      <c r="D29" s="13">
        <f t="shared" si="1"/>
        <v>0</v>
      </c>
      <c r="E29" s="29"/>
      <c r="F29" s="16">
        <f>Orçamento!M233</f>
        <v>0</v>
      </c>
      <c r="G29" s="14">
        <f t="shared" si="2"/>
        <v>0</v>
      </c>
      <c r="I29" s="15">
        <f t="shared" si="3"/>
        <v>0</v>
      </c>
      <c r="J29" s="15">
        <f t="shared" si="5"/>
        <v>0</v>
      </c>
    </row>
    <row r="30" spans="1:10" ht="25.5" customHeight="1">
      <c r="A30" s="12" t="s">
        <v>98</v>
      </c>
      <c r="B30" s="13">
        <f>C30*$F30</f>
        <v>0</v>
      </c>
      <c r="C30" s="29"/>
      <c r="D30" s="13">
        <f t="shared" si="1"/>
        <v>0</v>
      </c>
      <c r="E30" s="29"/>
      <c r="F30" s="16">
        <f>Orçamento!M236</f>
        <v>0</v>
      </c>
      <c r="G30" s="14">
        <f t="shared" si="2"/>
        <v>0</v>
      </c>
      <c r="I30" s="15">
        <f t="shared" si="3"/>
        <v>0</v>
      </c>
      <c r="J30" s="15">
        <f t="shared" si="5"/>
        <v>0</v>
      </c>
    </row>
    <row r="31" spans="1:10" ht="25.5" customHeight="1">
      <c r="A31" s="12" t="s">
        <v>99</v>
      </c>
      <c r="B31" s="13">
        <f t="shared" si="0"/>
        <v>0</v>
      </c>
      <c r="C31" s="29"/>
      <c r="D31" s="13">
        <f t="shared" si="1"/>
        <v>0</v>
      </c>
      <c r="E31" s="29"/>
      <c r="F31" s="16">
        <f>Orçamento!M241</f>
        <v>0</v>
      </c>
      <c r="G31" s="14">
        <f t="shared" si="2"/>
        <v>0</v>
      </c>
      <c r="I31" s="15">
        <f t="shared" si="3"/>
        <v>0</v>
      </c>
      <c r="J31" s="15">
        <f t="shared" si="5"/>
        <v>0</v>
      </c>
    </row>
    <row r="32" spans="1:10" ht="25.5" customHeight="1">
      <c r="A32" s="12" t="s">
        <v>271</v>
      </c>
      <c r="B32" s="13">
        <f t="shared" si="0"/>
        <v>0</v>
      </c>
      <c r="C32" s="29"/>
      <c r="D32" s="13">
        <f t="shared" si="1"/>
        <v>0</v>
      </c>
      <c r="E32" s="29"/>
      <c r="F32" s="16">
        <f>Orçamento!M244</f>
        <v>0</v>
      </c>
      <c r="G32" s="14">
        <f t="shared" si="2"/>
        <v>0</v>
      </c>
      <c r="I32" s="15">
        <f t="shared" si="3"/>
        <v>0</v>
      </c>
      <c r="J32" s="15">
        <f t="shared" si="5"/>
        <v>0</v>
      </c>
    </row>
    <row r="33" spans="1:10" ht="25.5" customHeight="1">
      <c r="A33" s="12" t="s">
        <v>288</v>
      </c>
      <c r="B33" s="13">
        <f t="shared" si="0"/>
        <v>0</v>
      </c>
      <c r="C33" s="29"/>
      <c r="D33" s="13">
        <f t="shared" si="1"/>
        <v>0</v>
      </c>
      <c r="E33" s="29"/>
      <c r="F33" s="16">
        <f>Orçamento!M248</f>
        <v>0</v>
      </c>
      <c r="G33" s="14">
        <f t="shared" si="2"/>
        <v>0</v>
      </c>
      <c r="I33" s="15">
        <f t="shared" si="3"/>
        <v>0</v>
      </c>
      <c r="J33" s="15">
        <f t="shared" si="5"/>
        <v>0</v>
      </c>
    </row>
    <row r="34" spans="1:10" ht="25.5" customHeight="1">
      <c r="A34" s="12"/>
      <c r="B34" s="13"/>
      <c r="C34" s="29"/>
      <c r="D34" s="13"/>
      <c r="E34" s="29"/>
      <c r="F34" s="16"/>
      <c r="G34" s="14"/>
      <c r="I34" s="59"/>
      <c r="J34" s="59"/>
    </row>
    <row r="35" spans="1:7" ht="25.5" customHeight="1">
      <c r="A35" s="17" t="s">
        <v>100</v>
      </c>
      <c r="B35" s="18">
        <f>SUM(B17:B33)</f>
        <v>0</v>
      </c>
      <c r="C35" s="14" t="e">
        <f>B35/$F$35</f>
        <v>#DIV/0!</v>
      </c>
      <c r="D35" s="18">
        <f>SUM(D17:D33)</f>
        <v>0</v>
      </c>
      <c r="E35" s="14" t="e">
        <f>D35/$F$35</f>
        <v>#DIV/0!</v>
      </c>
      <c r="F35" s="30">
        <f>B35+D35</f>
        <v>0</v>
      </c>
      <c r="G35" s="14" t="e">
        <f>F35/$F$35</f>
        <v>#DIV/0!</v>
      </c>
    </row>
    <row r="36" spans="1:7" ht="25.5" customHeight="1">
      <c r="A36" s="17" t="s">
        <v>101</v>
      </c>
      <c r="B36" s="19">
        <f>B35</f>
        <v>0</v>
      </c>
      <c r="C36" s="20" t="e">
        <f>C35</f>
        <v>#DIV/0!</v>
      </c>
      <c r="D36" s="19">
        <f>B36+D35</f>
        <v>0</v>
      </c>
      <c r="E36" s="20" t="e">
        <f>C36+E35</f>
        <v>#DIV/0!</v>
      </c>
      <c r="F36" s="27">
        <f>SUM(F17:F33)</f>
        <v>0</v>
      </c>
      <c r="G36" s="21"/>
    </row>
    <row r="37" ht="10.5" customHeight="1"/>
    <row r="38" spans="6:8" ht="12.75">
      <c r="F38" s="37"/>
      <c r="G38" s="37"/>
      <c r="H38" s="37"/>
    </row>
    <row r="39" ht="10.5" customHeight="1"/>
    <row r="40" ht="12.75">
      <c r="G40" s="22"/>
    </row>
    <row r="42" spans="1:8" ht="12.75">
      <c r="A42" s="38"/>
      <c r="B42" s="38"/>
      <c r="F42" s="23"/>
      <c r="G42" s="23"/>
      <c r="H42" s="23"/>
    </row>
    <row r="43" spans="1:8" ht="12.75">
      <c r="A43" s="38"/>
      <c r="B43" s="38"/>
      <c r="F43" s="24"/>
      <c r="G43" s="24"/>
      <c r="H43" s="24"/>
    </row>
    <row r="44" spans="1:8" ht="12.75">
      <c r="A44" s="38"/>
      <c r="B44" s="38"/>
      <c r="F44" s="24"/>
      <c r="G44" s="24"/>
      <c r="H44" s="24"/>
    </row>
    <row r="45" spans="1:8" ht="12.75">
      <c r="A45" s="38"/>
      <c r="B45" s="38"/>
      <c r="F45" s="24"/>
      <c r="G45" s="24"/>
      <c r="H45" s="24"/>
    </row>
    <row r="46" spans="1:8" ht="12.75">
      <c r="A46" s="38"/>
      <c r="B46" s="38"/>
      <c r="F46" s="24"/>
      <c r="G46" s="24"/>
      <c r="H46" s="24"/>
    </row>
    <row r="47" spans="1:8" ht="12.75">
      <c r="A47" s="38"/>
      <c r="B47" s="38"/>
      <c r="F47" s="39"/>
      <c r="H47" s="40"/>
    </row>
    <row r="48" spans="1:8" ht="12.75">
      <c r="A48" s="38"/>
      <c r="B48" s="38"/>
      <c r="F48" s="23"/>
      <c r="G48" s="23"/>
      <c r="H48" s="23"/>
    </row>
    <row r="49" spans="6:8" ht="12.75">
      <c r="F49" s="24"/>
      <c r="G49" s="24"/>
      <c r="H49" s="24"/>
    </row>
    <row r="50" spans="6:8" ht="12.75">
      <c r="F50" s="24"/>
      <c r="G50" s="24"/>
      <c r="H50" s="24"/>
    </row>
    <row r="51" spans="1:5" ht="12.75">
      <c r="A51" s="125"/>
      <c r="B51" s="125"/>
      <c r="C51" s="125"/>
      <c r="D51" s="125"/>
      <c r="E51" s="125"/>
    </row>
    <row r="52" spans="1:8" ht="12.75">
      <c r="A52" s="125"/>
      <c r="B52" s="125"/>
      <c r="C52" s="125"/>
      <c r="D52" s="125"/>
      <c r="E52" s="125"/>
      <c r="F52" s="130"/>
      <c r="G52" s="130"/>
      <c r="H52" s="130"/>
    </row>
    <row r="53" spans="1:8" ht="12.75">
      <c r="A53" s="125"/>
      <c r="B53" s="125"/>
      <c r="C53" s="125"/>
      <c r="D53" s="125"/>
      <c r="E53" s="125"/>
      <c r="F53" s="129"/>
      <c r="G53" s="129"/>
      <c r="H53" s="129"/>
    </row>
    <row r="54" spans="1:8" ht="12.75">
      <c r="A54" s="125"/>
      <c r="B54" s="125"/>
      <c r="C54" s="125"/>
      <c r="D54" s="125"/>
      <c r="E54" s="125"/>
      <c r="F54" s="129"/>
      <c r="G54" s="129"/>
      <c r="H54" s="129"/>
    </row>
  </sheetData>
  <sheetProtection/>
  <mergeCells count="11">
    <mergeCell ref="F53:H53"/>
    <mergeCell ref="A51:E51"/>
    <mergeCell ref="A52:E52"/>
    <mergeCell ref="A54:E54"/>
    <mergeCell ref="F54:H54"/>
    <mergeCell ref="F52:H52"/>
    <mergeCell ref="A53:E53"/>
    <mergeCell ref="F15:G15"/>
    <mergeCell ref="A15:A16"/>
    <mergeCell ref="B15:C15"/>
    <mergeCell ref="D15:E15"/>
  </mergeCells>
  <printOptions horizontalCentered="1"/>
  <pageMargins left="0.5905511811023623" right="0.5905511811023623" top="0.7874015748031497" bottom="0.5905511811023623" header="0.1968503937007874" footer="0.2362204724409449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IFsul</cp:lastModifiedBy>
  <cp:lastPrinted>2012-05-04T14:48:51Z</cp:lastPrinted>
  <dcterms:created xsi:type="dcterms:W3CDTF">2011-11-25T11:08:52Z</dcterms:created>
  <dcterms:modified xsi:type="dcterms:W3CDTF">2012-05-22T15:30:53Z</dcterms:modified>
  <cp:category/>
  <cp:version/>
  <cp:contentType/>
  <cp:contentStatus/>
</cp:coreProperties>
</file>